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9010" windowHeight="11955" firstSheet="7" activeTab="10"/>
  </bookViews>
  <sheets>
    <sheet name="철탑부지3차" sheetId="3" r:id="rId1"/>
    <sheet name="Sheet15" sheetId="18" r:id="rId2"/>
    <sheet name="고창군" sheetId="4" r:id="rId3"/>
    <sheet name="군산시" sheetId="5" r:id="rId4"/>
    <sheet name="김제시" sheetId="6" r:id="rId5"/>
    <sheet name="남원시" sheetId="7" r:id="rId6"/>
    <sheet name="논산시" sheetId="8" r:id="rId7"/>
    <sheet name="무주군" sheetId="9" r:id="rId8"/>
    <sheet name="부안군" sheetId="10" r:id="rId9"/>
    <sheet name="완주군" sheetId="11" r:id="rId10"/>
    <sheet name="익산시" sheetId="12" r:id="rId11"/>
    <sheet name="임실군" sheetId="13" r:id="rId12"/>
    <sheet name="장수군" sheetId="14" r:id="rId13"/>
    <sheet name="전주시" sheetId="15" r:id="rId14"/>
    <sheet name="정읍시" sheetId="16" r:id="rId15"/>
    <sheet name="진안군" sheetId="17" r:id="rId16"/>
  </sheets>
  <definedNames>
    <definedName name="_xlnm._FilterDatabase" localSheetId="3" hidden="1">군산시!$A$2:$W$3</definedName>
    <definedName name="_xlnm._FilterDatabase" localSheetId="4" hidden="1">김제시!$A$2:$W$3</definedName>
    <definedName name="_xlnm._FilterDatabase" localSheetId="5" hidden="1">남원시!$A$2:$W$3</definedName>
    <definedName name="_xlnm._FilterDatabase" localSheetId="7" hidden="1">무주군!$A$2:$W$3</definedName>
    <definedName name="_xlnm._FilterDatabase" localSheetId="9" hidden="1">완주군!$A$2:$W$3</definedName>
    <definedName name="_xlnm._FilterDatabase" localSheetId="10" hidden="1">익산시!$A$2:$W$3</definedName>
    <definedName name="_xlnm._FilterDatabase" localSheetId="11" hidden="1">임실군!$A$2:$W$3</definedName>
    <definedName name="_xlnm._FilterDatabase" localSheetId="13" hidden="1">전주시!$A$2:$W$3</definedName>
    <definedName name="_xlnm._FilterDatabase" localSheetId="14" hidden="1">정읍시!$A$2:$W$3</definedName>
    <definedName name="_xlnm._FilterDatabase" localSheetId="15" hidden="1">진안군!$A$2:$W$3</definedName>
    <definedName name="_xlnm._FilterDatabase" localSheetId="0" hidden="1">철탑부지3차!$A$2:$W$397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2" l="1"/>
  <c r="C16" i="18" l="1"/>
  <c r="D16" i="18"/>
  <c r="B16" i="18"/>
  <c r="B18" i="17"/>
  <c r="B15" i="17"/>
  <c r="B45" i="16"/>
  <c r="B42" i="16"/>
  <c r="B51" i="15"/>
  <c r="B48" i="15"/>
  <c r="O5" i="14"/>
  <c r="P5" i="14" s="1"/>
  <c r="L5" i="14"/>
  <c r="O4" i="14"/>
  <c r="L4" i="14"/>
  <c r="P4" i="14" s="1"/>
  <c r="B97" i="13"/>
  <c r="B94" i="13"/>
  <c r="B19" i="12"/>
  <c r="B16" i="12"/>
  <c r="B34" i="11"/>
  <c r="B31" i="11"/>
  <c r="B20" i="10"/>
  <c r="B17" i="10"/>
  <c r="B28" i="9"/>
  <c r="B25" i="9"/>
  <c r="B16" i="8"/>
  <c r="B15" i="8"/>
  <c r="B12" i="8"/>
  <c r="B60" i="7"/>
  <c r="B57" i="7"/>
  <c r="B38" i="6"/>
  <c r="B35" i="6"/>
  <c r="B51" i="5"/>
  <c r="B52" i="5" s="1"/>
  <c r="B48" i="5"/>
  <c r="B61" i="7" l="1"/>
  <c r="B19" i="17"/>
  <c r="B46" i="16"/>
  <c r="B52" i="15"/>
  <c r="B98" i="13"/>
  <c r="L386" i="3"/>
  <c r="O385" i="3"/>
  <c r="L385" i="3"/>
  <c r="O384" i="3"/>
  <c r="L384" i="3"/>
  <c r="O383" i="3"/>
  <c r="L383" i="3"/>
  <c r="O382" i="3"/>
  <c r="L382" i="3"/>
  <c r="O381" i="3"/>
  <c r="L381" i="3"/>
  <c r="O380" i="3"/>
  <c r="L380" i="3"/>
  <c r="O379" i="3"/>
  <c r="L379" i="3"/>
  <c r="O378" i="3"/>
  <c r="L378" i="3"/>
  <c r="O377" i="3"/>
  <c r="L377" i="3"/>
  <c r="O376" i="3"/>
  <c r="L376" i="3"/>
  <c r="O375" i="3"/>
  <c r="L375" i="3"/>
  <c r="O374" i="3"/>
  <c r="L374" i="3"/>
  <c r="O373" i="3"/>
  <c r="L373" i="3"/>
  <c r="O372" i="3"/>
  <c r="L372" i="3"/>
  <c r="O371" i="3"/>
  <c r="L371" i="3"/>
  <c r="O370" i="3"/>
  <c r="L370" i="3"/>
  <c r="O369" i="3"/>
  <c r="L369" i="3"/>
  <c r="O368" i="3"/>
  <c r="L368" i="3"/>
  <c r="O367" i="3"/>
  <c r="L367" i="3"/>
  <c r="O366" i="3"/>
  <c r="L366" i="3"/>
  <c r="O365" i="3"/>
  <c r="L365" i="3"/>
  <c r="O364" i="3"/>
  <c r="L364" i="3"/>
  <c r="O363" i="3"/>
  <c r="L363" i="3"/>
  <c r="O362" i="3"/>
  <c r="L362" i="3"/>
  <c r="O361" i="3"/>
  <c r="L361" i="3"/>
  <c r="O360" i="3"/>
  <c r="L360" i="3"/>
  <c r="O359" i="3"/>
  <c r="L359" i="3"/>
  <c r="O358" i="3"/>
  <c r="L358" i="3"/>
  <c r="O357" i="3"/>
  <c r="L357" i="3"/>
  <c r="O356" i="3"/>
  <c r="L356" i="3"/>
  <c r="O355" i="3"/>
  <c r="L355" i="3"/>
  <c r="O354" i="3"/>
  <c r="L354" i="3"/>
  <c r="O353" i="3"/>
  <c r="L353" i="3"/>
  <c r="O352" i="3"/>
  <c r="L352" i="3"/>
  <c r="O351" i="3"/>
  <c r="L351" i="3"/>
  <c r="O350" i="3"/>
  <c r="L350" i="3"/>
  <c r="O349" i="3"/>
  <c r="L349" i="3"/>
  <c r="O348" i="3"/>
  <c r="L348" i="3"/>
  <c r="O347" i="3"/>
  <c r="L347" i="3"/>
  <c r="O346" i="3"/>
  <c r="L346" i="3"/>
  <c r="O345" i="3"/>
  <c r="L345" i="3"/>
  <c r="O344" i="3"/>
  <c r="L344" i="3"/>
  <c r="O343" i="3"/>
  <c r="L343" i="3"/>
  <c r="O342" i="3"/>
  <c r="L342" i="3"/>
  <c r="O341" i="3"/>
  <c r="L341" i="3"/>
  <c r="O340" i="3"/>
  <c r="L340" i="3"/>
  <c r="O339" i="3"/>
  <c r="L339" i="3"/>
  <c r="O338" i="3"/>
  <c r="L338" i="3"/>
  <c r="O337" i="3"/>
  <c r="L337" i="3"/>
  <c r="O336" i="3"/>
  <c r="L336" i="3"/>
  <c r="O335" i="3"/>
  <c r="L335" i="3"/>
  <c r="O334" i="3"/>
  <c r="L334" i="3"/>
  <c r="O333" i="3"/>
  <c r="L333" i="3"/>
  <c r="O332" i="3"/>
  <c r="L332" i="3"/>
  <c r="O331" i="3"/>
  <c r="L331" i="3"/>
  <c r="O330" i="3"/>
  <c r="L330" i="3"/>
  <c r="O329" i="3"/>
  <c r="L329" i="3"/>
  <c r="O328" i="3"/>
  <c r="L328" i="3"/>
  <c r="O327" i="3"/>
  <c r="L327" i="3"/>
  <c r="O326" i="3"/>
  <c r="L326" i="3"/>
  <c r="O325" i="3"/>
  <c r="L325" i="3"/>
  <c r="O324" i="3"/>
  <c r="L324" i="3"/>
  <c r="O323" i="3"/>
  <c r="L323" i="3"/>
  <c r="O322" i="3"/>
  <c r="L322" i="3"/>
  <c r="O321" i="3"/>
  <c r="L321" i="3"/>
  <c r="O320" i="3"/>
  <c r="L320" i="3"/>
  <c r="O319" i="3"/>
  <c r="L319" i="3"/>
  <c r="O318" i="3"/>
  <c r="L318" i="3"/>
  <c r="O317" i="3"/>
  <c r="L317" i="3"/>
  <c r="O316" i="3"/>
  <c r="L316" i="3"/>
  <c r="O315" i="3"/>
  <c r="L315" i="3"/>
  <c r="O314" i="3"/>
  <c r="L314" i="3"/>
  <c r="O313" i="3"/>
  <c r="L313" i="3"/>
  <c r="O312" i="3"/>
  <c r="L312" i="3"/>
  <c r="O311" i="3"/>
  <c r="L311" i="3"/>
  <c r="O310" i="3"/>
  <c r="L310" i="3"/>
  <c r="O309" i="3"/>
  <c r="L309" i="3"/>
  <c r="O308" i="3"/>
  <c r="L308" i="3"/>
  <c r="O307" i="3"/>
  <c r="L307" i="3"/>
  <c r="O306" i="3"/>
  <c r="L306" i="3"/>
  <c r="O305" i="3"/>
  <c r="L305" i="3"/>
  <c r="O304" i="3"/>
  <c r="L304" i="3"/>
  <c r="O303" i="3"/>
  <c r="L303" i="3"/>
  <c r="O302" i="3"/>
  <c r="L302" i="3"/>
  <c r="O301" i="3"/>
  <c r="L301" i="3"/>
  <c r="O300" i="3"/>
  <c r="L300" i="3"/>
  <c r="O299" i="3"/>
  <c r="L299" i="3"/>
  <c r="O298" i="3"/>
  <c r="L298" i="3"/>
  <c r="O297" i="3"/>
  <c r="L297" i="3"/>
  <c r="O296" i="3"/>
  <c r="L296" i="3"/>
  <c r="O295" i="3"/>
  <c r="L295" i="3"/>
  <c r="O294" i="3"/>
  <c r="L294" i="3"/>
  <c r="O293" i="3"/>
  <c r="L293" i="3"/>
  <c r="O292" i="3"/>
  <c r="L292" i="3"/>
  <c r="O291" i="3"/>
  <c r="L291" i="3"/>
  <c r="O290" i="3"/>
  <c r="L290" i="3"/>
  <c r="O289" i="3"/>
  <c r="L289" i="3"/>
  <c r="O288" i="3"/>
  <c r="L288" i="3"/>
  <c r="O287" i="3"/>
  <c r="L287" i="3"/>
  <c r="O286" i="3"/>
  <c r="L286" i="3"/>
  <c r="O285" i="3"/>
  <c r="L285" i="3"/>
  <c r="O284" i="3"/>
  <c r="L284" i="3"/>
  <c r="O283" i="3"/>
  <c r="L283" i="3"/>
  <c r="O282" i="3"/>
  <c r="L282" i="3"/>
  <c r="O281" i="3"/>
  <c r="L281" i="3"/>
  <c r="O280" i="3"/>
  <c r="L280" i="3"/>
  <c r="O279" i="3"/>
  <c r="L279" i="3"/>
  <c r="O278" i="3"/>
  <c r="L278" i="3"/>
  <c r="O277" i="3"/>
  <c r="L277" i="3"/>
  <c r="O276" i="3"/>
  <c r="L276" i="3"/>
  <c r="O275" i="3"/>
  <c r="L275" i="3"/>
  <c r="O274" i="3"/>
  <c r="L274" i="3"/>
  <c r="O273" i="3"/>
  <c r="L273" i="3"/>
  <c r="O272" i="3"/>
  <c r="L272" i="3"/>
  <c r="O271" i="3"/>
  <c r="L271" i="3"/>
  <c r="O270" i="3"/>
  <c r="L270" i="3"/>
  <c r="O269" i="3"/>
  <c r="L269" i="3"/>
  <c r="O268" i="3"/>
  <c r="L268" i="3"/>
  <c r="O267" i="3"/>
  <c r="L267" i="3"/>
  <c r="O266" i="3"/>
  <c r="L266" i="3"/>
  <c r="O265" i="3"/>
  <c r="L265" i="3"/>
  <c r="O264" i="3"/>
  <c r="L264" i="3"/>
  <c r="O263" i="3"/>
  <c r="L263" i="3"/>
  <c r="O262" i="3"/>
  <c r="L262" i="3"/>
  <c r="O261" i="3"/>
  <c r="L261" i="3"/>
  <c r="O260" i="3"/>
  <c r="L260" i="3"/>
  <c r="O259" i="3"/>
  <c r="L259" i="3"/>
  <c r="O258" i="3"/>
  <c r="L258" i="3"/>
  <c r="O257" i="3"/>
  <c r="L257" i="3"/>
  <c r="O256" i="3"/>
  <c r="L256" i="3"/>
  <c r="O255" i="3"/>
  <c r="L255" i="3"/>
  <c r="O254" i="3"/>
  <c r="L254" i="3"/>
  <c r="O253" i="3"/>
  <c r="L253" i="3"/>
  <c r="O252" i="3"/>
  <c r="L252" i="3"/>
  <c r="O251" i="3"/>
  <c r="L251" i="3"/>
  <c r="O250" i="3"/>
  <c r="L250" i="3"/>
  <c r="O249" i="3"/>
  <c r="L249" i="3"/>
  <c r="O248" i="3"/>
  <c r="L248" i="3"/>
  <c r="O247" i="3"/>
  <c r="L247" i="3"/>
  <c r="O246" i="3"/>
  <c r="L246" i="3"/>
  <c r="O245" i="3"/>
  <c r="L245" i="3"/>
  <c r="O244" i="3"/>
  <c r="L244" i="3"/>
  <c r="O243" i="3"/>
  <c r="L243" i="3"/>
  <c r="O242" i="3"/>
  <c r="L242" i="3"/>
  <c r="O241" i="3"/>
  <c r="L241" i="3"/>
  <c r="O240" i="3"/>
  <c r="L240" i="3"/>
  <c r="O239" i="3"/>
  <c r="L239" i="3"/>
  <c r="O238" i="3"/>
  <c r="P238" i="3" s="1"/>
  <c r="O237" i="3"/>
  <c r="L237" i="3"/>
  <c r="O236" i="3"/>
  <c r="L236" i="3"/>
  <c r="O235" i="3"/>
  <c r="L235" i="3"/>
  <c r="O234" i="3"/>
  <c r="L234" i="3"/>
  <c r="O233" i="3"/>
  <c r="L233" i="3"/>
  <c r="O232" i="3"/>
  <c r="L232" i="3"/>
  <c r="O231" i="3"/>
  <c r="L231" i="3"/>
  <c r="O230" i="3"/>
  <c r="L230" i="3"/>
  <c r="O229" i="3"/>
  <c r="L229" i="3"/>
  <c r="O228" i="3"/>
  <c r="L228" i="3"/>
  <c r="O227" i="3"/>
  <c r="L227" i="3"/>
  <c r="O226" i="3"/>
  <c r="L226" i="3"/>
  <c r="O225" i="3"/>
  <c r="L225" i="3"/>
  <c r="O224" i="3"/>
  <c r="L224" i="3"/>
  <c r="O223" i="3"/>
  <c r="L223" i="3"/>
  <c r="O222" i="3"/>
  <c r="L222" i="3"/>
  <c r="O221" i="3"/>
  <c r="L221" i="3"/>
  <c r="O220" i="3"/>
  <c r="L220" i="3"/>
  <c r="O219" i="3"/>
  <c r="L219" i="3"/>
  <c r="O218" i="3"/>
  <c r="L218" i="3"/>
  <c r="O217" i="3"/>
  <c r="L217" i="3"/>
  <c r="O216" i="3"/>
  <c r="L216" i="3"/>
  <c r="O215" i="3"/>
  <c r="L215" i="3"/>
  <c r="O214" i="3"/>
  <c r="L214" i="3"/>
  <c r="O213" i="3"/>
  <c r="L213" i="3"/>
  <c r="O212" i="3"/>
  <c r="L212" i="3"/>
  <c r="O211" i="3"/>
  <c r="L211" i="3"/>
  <c r="O210" i="3"/>
  <c r="L210" i="3"/>
  <c r="O209" i="3"/>
  <c r="L209" i="3"/>
  <c r="O208" i="3"/>
  <c r="L208" i="3"/>
  <c r="O207" i="3"/>
  <c r="L207" i="3"/>
  <c r="O206" i="3"/>
  <c r="L206" i="3"/>
  <c r="O205" i="3"/>
  <c r="L205" i="3"/>
  <c r="O204" i="3"/>
  <c r="L204" i="3"/>
  <c r="O203" i="3"/>
  <c r="L203" i="3"/>
  <c r="O202" i="3"/>
  <c r="L202" i="3"/>
  <c r="O201" i="3"/>
  <c r="L201" i="3"/>
  <c r="O200" i="3"/>
  <c r="L200" i="3"/>
  <c r="O199" i="3"/>
  <c r="L199" i="3"/>
  <c r="O198" i="3"/>
  <c r="L198" i="3"/>
  <c r="O197" i="3"/>
  <c r="L197" i="3"/>
  <c r="O196" i="3"/>
  <c r="L196" i="3"/>
  <c r="O195" i="3"/>
  <c r="L195" i="3"/>
  <c r="O194" i="3"/>
  <c r="L194" i="3"/>
  <c r="O193" i="3"/>
  <c r="L193" i="3"/>
  <c r="O192" i="3"/>
  <c r="L192" i="3"/>
  <c r="O191" i="3"/>
  <c r="L191" i="3"/>
  <c r="O190" i="3"/>
  <c r="L190" i="3"/>
  <c r="O189" i="3"/>
  <c r="L189" i="3"/>
  <c r="O188" i="3"/>
  <c r="L188" i="3"/>
  <c r="O187" i="3"/>
  <c r="L187" i="3"/>
  <c r="O186" i="3"/>
  <c r="L186" i="3"/>
  <c r="O185" i="3"/>
  <c r="L185" i="3"/>
  <c r="O184" i="3"/>
  <c r="L184" i="3"/>
  <c r="O183" i="3"/>
  <c r="L183" i="3"/>
  <c r="O182" i="3"/>
  <c r="L182" i="3"/>
  <c r="O181" i="3"/>
  <c r="L181" i="3"/>
  <c r="O180" i="3"/>
  <c r="L180" i="3"/>
  <c r="O179" i="3"/>
  <c r="L179" i="3"/>
  <c r="O178" i="3"/>
  <c r="L178" i="3"/>
  <c r="O177" i="3"/>
  <c r="L177" i="3"/>
  <c r="O176" i="3"/>
  <c r="L176" i="3"/>
  <c r="O175" i="3"/>
  <c r="L175" i="3"/>
  <c r="O174" i="3"/>
  <c r="L174" i="3"/>
  <c r="O173" i="3"/>
  <c r="L173" i="3"/>
  <c r="O172" i="3"/>
  <c r="L172" i="3"/>
  <c r="O171" i="3"/>
  <c r="L171" i="3"/>
  <c r="O170" i="3"/>
  <c r="L170" i="3"/>
  <c r="O169" i="3"/>
  <c r="L169" i="3"/>
  <c r="O168" i="3"/>
  <c r="L168" i="3"/>
  <c r="O167" i="3"/>
  <c r="L167" i="3"/>
  <c r="O166" i="3"/>
  <c r="L166" i="3"/>
  <c r="O165" i="3"/>
  <c r="L165" i="3"/>
  <c r="O164" i="3"/>
  <c r="L164" i="3"/>
  <c r="O163" i="3"/>
  <c r="L163" i="3"/>
  <c r="O162" i="3"/>
  <c r="L162" i="3"/>
  <c r="O161" i="3"/>
  <c r="L161" i="3"/>
  <c r="O160" i="3"/>
  <c r="L160" i="3"/>
  <c r="O159" i="3"/>
  <c r="L159" i="3"/>
  <c r="O158" i="3"/>
  <c r="L158" i="3"/>
  <c r="O157" i="3"/>
  <c r="L157" i="3"/>
  <c r="O156" i="3"/>
  <c r="L156" i="3"/>
  <c r="O155" i="3"/>
  <c r="L155" i="3"/>
  <c r="O154" i="3"/>
  <c r="L154" i="3"/>
  <c r="O153" i="3"/>
  <c r="L153" i="3"/>
  <c r="O152" i="3"/>
  <c r="L152" i="3"/>
  <c r="O151" i="3"/>
  <c r="L151" i="3"/>
  <c r="O150" i="3"/>
  <c r="L150" i="3"/>
  <c r="O149" i="3"/>
  <c r="L149" i="3"/>
  <c r="O148" i="3"/>
  <c r="L148" i="3"/>
  <c r="O147" i="3"/>
  <c r="L147" i="3"/>
  <c r="O146" i="3"/>
  <c r="L146" i="3"/>
  <c r="O145" i="3"/>
  <c r="L145" i="3"/>
  <c r="O144" i="3"/>
  <c r="L144" i="3"/>
  <c r="O143" i="3"/>
  <c r="L143" i="3"/>
  <c r="O142" i="3"/>
  <c r="L142" i="3"/>
  <c r="O141" i="3"/>
  <c r="L141" i="3"/>
  <c r="O140" i="3"/>
  <c r="L140" i="3"/>
  <c r="O139" i="3"/>
  <c r="L139" i="3"/>
  <c r="O138" i="3"/>
  <c r="L138" i="3"/>
  <c r="O137" i="3"/>
  <c r="L137" i="3"/>
  <c r="O136" i="3"/>
  <c r="L136" i="3"/>
  <c r="O135" i="3"/>
  <c r="L135" i="3"/>
  <c r="O134" i="3"/>
  <c r="L134" i="3"/>
  <c r="O133" i="3"/>
  <c r="L133" i="3"/>
  <c r="O132" i="3"/>
  <c r="L132" i="3"/>
  <c r="O131" i="3"/>
  <c r="L131" i="3"/>
  <c r="O130" i="3"/>
  <c r="L130" i="3"/>
  <c r="O129" i="3"/>
  <c r="L129" i="3"/>
  <c r="O128" i="3"/>
  <c r="L128" i="3"/>
  <c r="O127" i="3"/>
  <c r="L127" i="3"/>
  <c r="O126" i="3"/>
  <c r="L126" i="3"/>
  <c r="O125" i="3"/>
  <c r="L125" i="3"/>
  <c r="O124" i="3"/>
  <c r="L124" i="3"/>
  <c r="O123" i="3"/>
  <c r="L123" i="3"/>
  <c r="O122" i="3"/>
  <c r="L122" i="3"/>
  <c r="O121" i="3"/>
  <c r="L121" i="3"/>
  <c r="O120" i="3"/>
  <c r="L120" i="3"/>
  <c r="O119" i="3"/>
  <c r="L119" i="3"/>
  <c r="O118" i="3"/>
  <c r="L118" i="3"/>
  <c r="O117" i="3"/>
  <c r="L117" i="3"/>
  <c r="O116" i="3"/>
  <c r="L116" i="3"/>
  <c r="O115" i="3"/>
  <c r="L115" i="3"/>
  <c r="O114" i="3"/>
  <c r="L114" i="3"/>
  <c r="O113" i="3"/>
  <c r="L113" i="3"/>
  <c r="O112" i="3"/>
  <c r="L112" i="3"/>
  <c r="O111" i="3"/>
  <c r="L111" i="3"/>
  <c r="O110" i="3"/>
  <c r="L110" i="3"/>
  <c r="O109" i="3"/>
  <c r="L109" i="3"/>
  <c r="O108" i="3"/>
  <c r="L108" i="3"/>
  <c r="O107" i="3"/>
  <c r="L107" i="3"/>
  <c r="O106" i="3"/>
  <c r="L106" i="3"/>
  <c r="O105" i="3"/>
  <c r="L105" i="3"/>
  <c r="O104" i="3"/>
  <c r="L104" i="3"/>
  <c r="O103" i="3"/>
  <c r="L103" i="3"/>
  <c r="O102" i="3"/>
  <c r="L102" i="3"/>
  <c r="O101" i="3"/>
  <c r="L101" i="3"/>
  <c r="O100" i="3"/>
  <c r="L100" i="3"/>
  <c r="O99" i="3"/>
  <c r="L99" i="3"/>
  <c r="O98" i="3"/>
  <c r="L98" i="3"/>
  <c r="O97" i="3"/>
  <c r="L97" i="3"/>
  <c r="O96" i="3"/>
  <c r="L96" i="3"/>
  <c r="O95" i="3"/>
  <c r="L95" i="3"/>
  <c r="O94" i="3"/>
  <c r="L94" i="3"/>
  <c r="O93" i="3"/>
  <c r="P93" i="3" s="1"/>
  <c r="O92" i="3"/>
  <c r="L92" i="3"/>
  <c r="O91" i="3"/>
  <c r="L91" i="3"/>
  <c r="O90" i="3"/>
  <c r="L90" i="3"/>
  <c r="O89" i="3"/>
  <c r="L89" i="3"/>
  <c r="O88" i="3"/>
  <c r="L88" i="3"/>
  <c r="O87" i="3"/>
  <c r="L87" i="3"/>
  <c r="O86" i="3"/>
  <c r="L86" i="3"/>
  <c r="O85" i="3"/>
  <c r="L85" i="3"/>
  <c r="O84" i="3"/>
  <c r="L84" i="3"/>
  <c r="O83" i="3"/>
  <c r="L83" i="3"/>
  <c r="O82" i="3"/>
  <c r="L82" i="3"/>
  <c r="O81" i="3"/>
  <c r="L81" i="3"/>
  <c r="O80" i="3"/>
  <c r="L80" i="3"/>
  <c r="O79" i="3"/>
  <c r="L79" i="3"/>
  <c r="O78" i="3"/>
  <c r="L78" i="3"/>
  <c r="O77" i="3"/>
  <c r="L77" i="3"/>
  <c r="O76" i="3"/>
  <c r="L76" i="3"/>
  <c r="O75" i="3"/>
  <c r="L75" i="3"/>
  <c r="O74" i="3"/>
  <c r="L74" i="3"/>
  <c r="O73" i="3"/>
  <c r="L73" i="3"/>
  <c r="O72" i="3"/>
  <c r="L72" i="3"/>
  <c r="O71" i="3"/>
  <c r="L71" i="3"/>
  <c r="O70" i="3"/>
  <c r="L70" i="3"/>
  <c r="O69" i="3"/>
  <c r="L69" i="3"/>
  <c r="O68" i="3"/>
  <c r="L68" i="3"/>
  <c r="O67" i="3"/>
  <c r="L67" i="3"/>
  <c r="O66" i="3"/>
  <c r="L66" i="3"/>
  <c r="O65" i="3"/>
  <c r="L65" i="3"/>
  <c r="O64" i="3"/>
  <c r="L64" i="3"/>
  <c r="O63" i="3"/>
  <c r="L63" i="3"/>
  <c r="O62" i="3"/>
  <c r="L62" i="3"/>
  <c r="O61" i="3"/>
  <c r="L61" i="3"/>
  <c r="O60" i="3"/>
  <c r="L60" i="3"/>
  <c r="O59" i="3"/>
  <c r="L59" i="3"/>
  <c r="O58" i="3"/>
  <c r="L58" i="3"/>
  <c r="O57" i="3"/>
  <c r="L57" i="3"/>
  <c r="O56" i="3"/>
  <c r="L56" i="3"/>
  <c r="O55" i="3"/>
  <c r="L55" i="3"/>
  <c r="O54" i="3"/>
  <c r="L54" i="3"/>
  <c r="O53" i="3"/>
  <c r="L53" i="3"/>
  <c r="O52" i="3"/>
  <c r="L52" i="3"/>
  <c r="O51" i="3"/>
  <c r="L51" i="3"/>
  <c r="O50" i="3"/>
  <c r="L50" i="3"/>
  <c r="O49" i="3"/>
  <c r="L49" i="3"/>
  <c r="O48" i="3"/>
  <c r="L48" i="3"/>
  <c r="O47" i="3"/>
  <c r="L47" i="3"/>
  <c r="O46" i="3"/>
  <c r="L46" i="3"/>
  <c r="O45" i="3"/>
  <c r="L45" i="3"/>
  <c r="O44" i="3"/>
  <c r="L44" i="3"/>
  <c r="O43" i="3"/>
  <c r="L43" i="3"/>
  <c r="O42" i="3"/>
  <c r="L42" i="3"/>
  <c r="O41" i="3"/>
  <c r="L41" i="3"/>
  <c r="O40" i="3"/>
  <c r="L40" i="3"/>
  <c r="O39" i="3"/>
  <c r="L39" i="3"/>
  <c r="O38" i="3"/>
  <c r="L38" i="3"/>
  <c r="O37" i="3"/>
  <c r="L37" i="3"/>
  <c r="O36" i="3"/>
  <c r="L36" i="3"/>
  <c r="O35" i="3"/>
  <c r="L35" i="3"/>
  <c r="O34" i="3"/>
  <c r="L34" i="3"/>
  <c r="O33" i="3"/>
  <c r="L33" i="3"/>
  <c r="O32" i="3"/>
  <c r="L32" i="3"/>
  <c r="O31" i="3"/>
  <c r="L31" i="3"/>
  <c r="O30" i="3"/>
  <c r="L30" i="3"/>
  <c r="O29" i="3"/>
  <c r="L29" i="3"/>
  <c r="O28" i="3"/>
  <c r="L28" i="3"/>
  <c r="O27" i="3"/>
  <c r="L27" i="3"/>
  <c r="O26" i="3"/>
  <c r="L26" i="3"/>
  <c r="O25" i="3"/>
  <c r="L25" i="3"/>
  <c r="O24" i="3"/>
  <c r="L24" i="3"/>
  <c r="O23" i="3"/>
  <c r="L23" i="3"/>
  <c r="O22" i="3"/>
  <c r="L22" i="3"/>
  <c r="O21" i="3"/>
  <c r="L21" i="3"/>
  <c r="O20" i="3"/>
  <c r="L20" i="3"/>
  <c r="O19" i="3"/>
  <c r="L19" i="3"/>
  <c r="O18" i="3"/>
  <c r="L18" i="3"/>
  <c r="O17" i="3"/>
  <c r="L17" i="3"/>
  <c r="O16" i="3"/>
  <c r="L16" i="3"/>
  <c r="O15" i="3"/>
  <c r="L15" i="3"/>
  <c r="O14" i="3"/>
  <c r="L14" i="3"/>
  <c r="O13" i="3"/>
  <c r="L13" i="3"/>
  <c r="O12" i="3"/>
  <c r="L12" i="3"/>
  <c r="O11" i="3"/>
  <c r="L11" i="3"/>
  <c r="O10" i="3"/>
  <c r="L10" i="3"/>
  <c r="O9" i="3"/>
  <c r="L9" i="3"/>
  <c r="O8" i="3"/>
  <c r="L8" i="3"/>
  <c r="O7" i="3"/>
  <c r="L7" i="3"/>
  <c r="O6" i="3"/>
  <c r="L6" i="3"/>
  <c r="O5" i="3"/>
  <c r="L5" i="3"/>
  <c r="O4" i="3"/>
  <c r="L4" i="3"/>
  <c r="P359" i="3" l="1"/>
  <c r="P182" i="3"/>
  <c r="P184" i="3"/>
  <c r="P186" i="3"/>
  <c r="P188" i="3"/>
  <c r="P190" i="3"/>
  <c r="P192" i="3"/>
  <c r="P198" i="3"/>
  <c r="P200" i="3"/>
  <c r="P202" i="3"/>
  <c r="P204" i="3"/>
  <c r="P206" i="3"/>
  <c r="P208" i="3"/>
  <c r="P224" i="3"/>
  <c r="P40" i="3"/>
  <c r="P50" i="3"/>
  <c r="P74" i="3"/>
  <c r="P94" i="3"/>
  <c r="P364" i="3"/>
  <c r="P90" i="3"/>
  <c r="P228" i="3"/>
  <c r="P5" i="3"/>
  <c r="P7" i="3"/>
  <c r="P9" i="3"/>
  <c r="P11" i="3"/>
  <c r="P13" i="3"/>
  <c r="P15" i="3"/>
  <c r="P17" i="3"/>
  <c r="P19" i="3"/>
  <c r="P27" i="3"/>
  <c r="P270" i="3"/>
  <c r="P282" i="3"/>
  <c r="P330" i="3"/>
  <c r="P53" i="3"/>
  <c r="P163" i="3"/>
  <c r="P175" i="3"/>
  <c r="P211" i="3"/>
  <c r="P223" i="3"/>
  <c r="P241" i="3"/>
  <c r="P243" i="3"/>
  <c r="P245" i="3"/>
  <c r="P247" i="3"/>
  <c r="P249" i="3"/>
  <c r="P251" i="3"/>
  <c r="P257" i="3"/>
  <c r="P259" i="3"/>
  <c r="P261" i="3"/>
  <c r="P263" i="3"/>
  <c r="P267" i="3"/>
  <c r="P283" i="3"/>
  <c r="P35" i="3"/>
  <c r="P363" i="3"/>
  <c r="P63" i="3"/>
  <c r="P20" i="3"/>
  <c r="P22" i="3"/>
  <c r="P26" i="3"/>
  <c r="P380" i="3"/>
  <c r="P121" i="3"/>
  <c r="P137" i="3"/>
  <c r="P287" i="3"/>
  <c r="P299" i="3"/>
  <c r="P327" i="3"/>
  <c r="P365" i="3"/>
  <c r="P367" i="3"/>
  <c r="P371" i="3"/>
  <c r="P384" i="3"/>
  <c r="P100" i="3"/>
  <c r="P112" i="3"/>
  <c r="P148" i="3"/>
  <c r="P160" i="3"/>
  <c r="P300" i="3"/>
  <c r="P304" i="3"/>
  <c r="P308" i="3"/>
  <c r="P372" i="3"/>
  <c r="P376" i="3"/>
  <c r="P378" i="3"/>
  <c r="P335" i="3"/>
  <c r="P337" i="3"/>
  <c r="P339" i="3"/>
  <c r="P343" i="3"/>
  <c r="P347" i="3"/>
  <c r="P8" i="3"/>
  <c r="P16" i="3"/>
  <c r="P28" i="3"/>
  <c r="P30" i="3"/>
  <c r="P34" i="3"/>
  <c r="P52" i="3"/>
  <c r="P54" i="3"/>
  <c r="P118" i="3"/>
  <c r="P120" i="3"/>
  <c r="P122" i="3"/>
  <c r="P124" i="3"/>
  <c r="P126" i="3"/>
  <c r="P128" i="3"/>
  <c r="P134" i="3"/>
  <c r="P136" i="3"/>
  <c r="P138" i="3"/>
  <c r="P140" i="3"/>
  <c r="P142" i="3"/>
  <c r="P144" i="3"/>
  <c r="P185" i="3"/>
  <c r="P201" i="3"/>
  <c r="P227" i="3"/>
  <c r="P271" i="3"/>
  <c r="P303" i="3"/>
  <c r="P305" i="3"/>
  <c r="P307" i="3"/>
  <c r="P311" i="3"/>
  <c r="P315" i="3"/>
  <c r="P332" i="3"/>
  <c r="P336" i="3"/>
  <c r="P340" i="3"/>
  <c r="P362" i="3"/>
  <c r="P379" i="3"/>
  <c r="P381" i="3"/>
  <c r="P383" i="3"/>
  <c r="P37" i="3"/>
  <c r="P39" i="3"/>
  <c r="P41" i="3"/>
  <c r="P43" i="3"/>
  <c r="P45" i="3"/>
  <c r="P47" i="3"/>
  <c r="P49" i="3"/>
  <c r="P51" i="3"/>
  <c r="P71" i="3"/>
  <c r="P73" i="3"/>
  <c r="P75" i="3"/>
  <c r="P77" i="3"/>
  <c r="P79" i="3"/>
  <c r="P87" i="3"/>
  <c r="P89" i="3"/>
  <c r="P91" i="3"/>
  <c r="P95" i="3"/>
  <c r="P111" i="3"/>
  <c r="P147" i="3"/>
  <c r="P159" i="3"/>
  <c r="P164" i="3"/>
  <c r="P176" i="3"/>
  <c r="P212" i="3"/>
  <c r="P244" i="3"/>
  <c r="P256" i="3"/>
  <c r="P260" i="3"/>
  <c r="P286" i="3"/>
  <c r="P298" i="3"/>
  <c r="P331" i="3"/>
  <c r="P116" i="3"/>
  <c r="P276" i="3"/>
  <c r="P316" i="3"/>
  <c r="P320" i="3"/>
  <c r="P324" i="3"/>
  <c r="P348" i="3"/>
  <c r="P352" i="3"/>
  <c r="P356" i="3"/>
  <c r="P4" i="3"/>
  <c r="P6" i="3"/>
  <c r="P10" i="3"/>
  <c r="P21" i="3"/>
  <c r="P23" i="3"/>
  <c r="P25" i="3"/>
  <c r="P32" i="3"/>
  <c r="P36" i="3"/>
  <c r="P38" i="3"/>
  <c r="P42" i="3"/>
  <c r="P64" i="3"/>
  <c r="P85" i="3"/>
  <c r="P105" i="3"/>
  <c r="P115" i="3"/>
  <c r="P127" i="3"/>
  <c r="P132" i="3"/>
  <c r="P150" i="3"/>
  <c r="P152" i="3"/>
  <c r="P154" i="3"/>
  <c r="P156" i="3"/>
  <c r="P158" i="3"/>
  <c r="P169" i="3"/>
  <c r="P179" i="3"/>
  <c r="P191" i="3"/>
  <c r="P196" i="3"/>
  <c r="P214" i="3"/>
  <c r="P216" i="3"/>
  <c r="P218" i="3"/>
  <c r="P220" i="3"/>
  <c r="P222" i="3"/>
  <c r="P233" i="3"/>
  <c r="P250" i="3"/>
  <c r="P255" i="3"/>
  <c r="P273" i="3"/>
  <c r="P275" i="3"/>
  <c r="P277" i="3"/>
  <c r="P279" i="3"/>
  <c r="P288" i="3"/>
  <c r="P292" i="3"/>
  <c r="P302" i="3"/>
  <c r="P319" i="3"/>
  <c r="P321" i="3"/>
  <c r="P323" i="3"/>
  <c r="P351" i="3"/>
  <c r="P353" i="3"/>
  <c r="P355" i="3"/>
  <c r="P24" i="3"/>
  <c r="P69" i="3"/>
  <c r="P153" i="3"/>
  <c r="P180" i="3"/>
  <c r="P217" i="3"/>
  <c r="P239" i="3"/>
  <c r="P272" i="3"/>
  <c r="P12" i="3"/>
  <c r="P14" i="3"/>
  <c r="P18" i="3"/>
  <c r="P29" i="3"/>
  <c r="P31" i="3"/>
  <c r="P33" i="3"/>
  <c r="P44" i="3"/>
  <c r="P46" i="3"/>
  <c r="P55" i="3"/>
  <c r="P57" i="3"/>
  <c r="P59" i="3"/>
  <c r="P61" i="3"/>
  <c r="P80" i="3"/>
  <c r="P102" i="3"/>
  <c r="P104" i="3"/>
  <c r="P106" i="3"/>
  <c r="P108" i="3"/>
  <c r="P110" i="3"/>
  <c r="P131" i="3"/>
  <c r="P143" i="3"/>
  <c r="P166" i="3"/>
  <c r="P168" i="3"/>
  <c r="P170" i="3"/>
  <c r="P172" i="3"/>
  <c r="P174" i="3"/>
  <c r="P195" i="3"/>
  <c r="P207" i="3"/>
  <c r="P230" i="3"/>
  <c r="P232" i="3"/>
  <c r="P234" i="3"/>
  <c r="P236" i="3"/>
  <c r="P254" i="3"/>
  <c r="P266" i="3"/>
  <c r="P289" i="3"/>
  <c r="P291" i="3"/>
  <c r="P293" i="3"/>
  <c r="P295" i="3"/>
  <c r="P314" i="3"/>
  <c r="P346" i="3"/>
  <c r="P368" i="3"/>
  <c r="P370" i="3"/>
  <c r="P373" i="3"/>
  <c r="P375" i="3"/>
  <c r="P58" i="3"/>
  <c r="P62" i="3"/>
  <c r="P78" i="3"/>
  <c r="P109" i="3"/>
  <c r="P125" i="3"/>
  <c r="P141" i="3"/>
  <c r="P157" i="3"/>
  <c r="P173" i="3"/>
  <c r="P189" i="3"/>
  <c r="P205" i="3"/>
  <c r="P221" i="3"/>
  <c r="P237" i="3"/>
  <c r="P248" i="3"/>
  <c r="P264" i="3"/>
  <c r="P280" i="3"/>
  <c r="P296" i="3"/>
  <c r="P309" i="3"/>
  <c r="P312" i="3"/>
  <c r="P318" i="3"/>
  <c r="P325" i="3"/>
  <c r="P328" i="3"/>
  <c r="P334" i="3"/>
  <c r="P341" i="3"/>
  <c r="P344" i="3"/>
  <c r="P350" i="3"/>
  <c r="P357" i="3"/>
  <c r="P360" i="3"/>
  <c r="P385" i="3"/>
  <c r="P66" i="3"/>
  <c r="P82" i="3"/>
  <c r="P97" i="3"/>
  <c r="P113" i="3"/>
  <c r="P129" i="3"/>
  <c r="P145" i="3"/>
  <c r="P161" i="3"/>
  <c r="P177" i="3"/>
  <c r="P193" i="3"/>
  <c r="P209" i="3"/>
  <c r="P225" i="3"/>
  <c r="P252" i="3"/>
  <c r="P265" i="3"/>
  <c r="P268" i="3"/>
  <c r="P281" i="3"/>
  <c r="P284" i="3"/>
  <c r="P297" i="3"/>
  <c r="P313" i="3"/>
  <c r="P329" i="3"/>
  <c r="P345" i="3"/>
  <c r="P361" i="3"/>
  <c r="P369" i="3"/>
  <c r="P377" i="3"/>
  <c r="P48" i="3"/>
  <c r="P65" i="3"/>
  <c r="P67" i="3"/>
  <c r="P70" i="3"/>
  <c r="P72" i="3"/>
  <c r="P81" i="3"/>
  <c r="P83" i="3"/>
  <c r="P86" i="3"/>
  <c r="P88" i="3"/>
  <c r="P96" i="3"/>
  <c r="P98" i="3"/>
  <c r="P101" i="3"/>
  <c r="P103" i="3"/>
  <c r="P114" i="3"/>
  <c r="P117" i="3"/>
  <c r="P130" i="3"/>
  <c r="P133" i="3"/>
  <c r="P146" i="3"/>
  <c r="P149" i="3"/>
  <c r="P162" i="3"/>
  <c r="P165" i="3"/>
  <c r="P178" i="3"/>
  <c r="P181" i="3"/>
  <c r="P194" i="3"/>
  <c r="P197" i="3"/>
  <c r="P210" i="3"/>
  <c r="P213" i="3"/>
  <c r="P226" i="3"/>
  <c r="P229" i="3"/>
  <c r="P240" i="3"/>
  <c r="P253" i="3"/>
  <c r="P269" i="3"/>
  <c r="P285" i="3"/>
  <c r="P301" i="3"/>
  <c r="P317" i="3"/>
  <c r="P333" i="3"/>
  <c r="P349" i="3"/>
  <c r="P60" i="3"/>
  <c r="P119" i="3"/>
  <c r="P135" i="3"/>
  <c r="P151" i="3"/>
  <c r="P167" i="3"/>
  <c r="P183" i="3"/>
  <c r="P199" i="3"/>
  <c r="P215" i="3"/>
  <c r="P231" i="3"/>
  <c r="P242" i="3"/>
  <c r="P258" i="3"/>
  <c r="P274" i="3"/>
  <c r="P290" i="3"/>
  <c r="P306" i="3"/>
  <c r="P322" i="3"/>
  <c r="P338" i="3"/>
  <c r="P354" i="3"/>
  <c r="P366" i="3"/>
  <c r="P374" i="3"/>
  <c r="P382" i="3"/>
  <c r="P56" i="3"/>
  <c r="P68" i="3"/>
  <c r="P76" i="3"/>
  <c r="P84" i="3"/>
  <c r="P92" i="3"/>
  <c r="P99" i="3"/>
  <c r="P107" i="3"/>
  <c r="P123" i="3"/>
  <c r="P139" i="3"/>
  <c r="P155" i="3"/>
  <c r="P171" i="3"/>
  <c r="P187" i="3"/>
  <c r="P203" i="3"/>
  <c r="P219" i="3"/>
  <c r="P235" i="3"/>
  <c r="P246" i="3"/>
  <c r="P262" i="3"/>
  <c r="P278" i="3"/>
  <c r="P294" i="3"/>
  <c r="P310" i="3"/>
  <c r="P326" i="3"/>
  <c r="P342" i="3"/>
  <c r="P358" i="3"/>
</calcChain>
</file>

<file path=xl/sharedStrings.xml><?xml version="1.0" encoding="utf-8"?>
<sst xmlns="http://schemas.openxmlformats.org/spreadsheetml/2006/main" count="7556" uniqueCount="1026">
  <si>
    <t>○ 사업명 : 전북지역 기설송전선로 철탑부지 보상(권원확보)사업 &lt;3차&gt;
(군산,김제,남원,무주,부안,완주,익산,임실,장수,전주,정읍,진안,고창,충남 논산)</t>
    <phoneticPr fontId="6" type="noConversion"/>
  </si>
  <si>
    <t>연번
(세목
번호)</t>
    <phoneticPr fontId="6" type="noConversion"/>
  </si>
  <si>
    <t>(9)</t>
    <phoneticPr fontId="3" type="noConversion"/>
  </si>
  <si>
    <t>(10)</t>
    <phoneticPr fontId="3" type="noConversion"/>
  </si>
  <si>
    <t>(11)</t>
    <phoneticPr fontId="3" type="noConversion"/>
  </si>
  <si>
    <t>(12)
편입면적(㎡)</t>
    <phoneticPr fontId="9" type="noConversion"/>
  </si>
  <si>
    <t>평가가액 단가(원)</t>
    <phoneticPr fontId="9" type="noConversion"/>
  </si>
  <si>
    <t xml:space="preserve"> 보상금액
(17)</t>
    <phoneticPr fontId="6" type="noConversion"/>
  </si>
  <si>
    <t>취득 권리
(18)</t>
    <phoneticPr fontId="9" type="noConversion"/>
  </si>
  <si>
    <t>성 명
(19)</t>
    <phoneticPr fontId="6" type="noConversion"/>
  </si>
  <si>
    <t>등기부상 주소
(20)</t>
    <phoneticPr fontId="9" type="noConversion"/>
  </si>
  <si>
    <t>송달 주소
(21)</t>
    <phoneticPr fontId="6" type="noConversion"/>
  </si>
  <si>
    <t>관계인</t>
    <phoneticPr fontId="9" type="noConversion"/>
  </si>
  <si>
    <t>편입면적</t>
    <phoneticPr fontId="3" type="noConversion"/>
  </si>
  <si>
    <t>소유지분</t>
    <phoneticPr fontId="3" type="noConversion"/>
  </si>
  <si>
    <t>전체지분</t>
    <phoneticPr fontId="3" type="noConversion"/>
  </si>
  <si>
    <t>가람</t>
    <phoneticPr fontId="9" type="noConversion"/>
  </si>
  <si>
    <t>에이원</t>
    <phoneticPr fontId="9" type="noConversion"/>
  </si>
  <si>
    <t>평균
(16)</t>
    <phoneticPr fontId="9" type="noConversion"/>
  </si>
  <si>
    <t>성명 (22)</t>
    <phoneticPr fontId="9" type="noConversion"/>
  </si>
  <si>
    <t>권리(23)</t>
    <phoneticPr fontId="9" type="noConversion"/>
  </si>
  <si>
    <t>주소(24)</t>
    <phoneticPr fontId="9" type="noConversion"/>
  </si>
  <si>
    <t>무주군 부남면 장안리</t>
    <phoneticPr fontId="3" type="noConversion"/>
  </si>
  <si>
    <t>산50-2</t>
    <phoneticPr fontId="3" type="noConversion"/>
  </si>
  <si>
    <t>임야</t>
    <phoneticPr fontId="3" type="noConversion"/>
  </si>
  <si>
    <t>농림지역</t>
    <phoneticPr fontId="3" type="noConversion"/>
  </si>
  <si>
    <t>49*1/18</t>
    <phoneticPr fontId="3" type="noConversion"/>
  </si>
  <si>
    <t>지상권</t>
    <phoneticPr fontId="3" type="noConversion"/>
  </si>
  <si>
    <t>강태욱</t>
    <phoneticPr fontId="3" type="noConversion"/>
  </si>
  <si>
    <t>전북 군산시 수송동로 100, 113동 701호(수송동, 군산수송세영리첼아파트)</t>
    <phoneticPr fontId="3" type="noConversion"/>
  </si>
  <si>
    <t>전북 군산시 월명1길 3, 202동 201호 (월명동, 다원클래시움아파트)</t>
    <phoneticPr fontId="3" type="noConversion"/>
  </si>
  <si>
    <t>무주군 부남면 장안리</t>
    <phoneticPr fontId="3" type="noConversion"/>
  </si>
  <si>
    <t>산50-2</t>
    <phoneticPr fontId="3" type="noConversion"/>
  </si>
  <si>
    <t>임야</t>
    <phoneticPr fontId="3" type="noConversion"/>
  </si>
  <si>
    <t>농림지역</t>
    <phoneticPr fontId="3" type="noConversion"/>
  </si>
  <si>
    <t>5,535*1/18</t>
    <phoneticPr fontId="3" type="noConversion"/>
  </si>
  <si>
    <t>구분지상권
(상공13-33m)</t>
    <phoneticPr fontId="3" type="noConversion"/>
  </si>
  <si>
    <t>김제시 금산면 장흥리</t>
    <phoneticPr fontId="3" type="noConversion"/>
  </si>
  <si>
    <t>산86</t>
    <phoneticPr fontId="3" type="noConversion"/>
  </si>
  <si>
    <t>129*1/3</t>
    <phoneticPr fontId="3" type="noConversion"/>
  </si>
  <si>
    <t>경영건설산업주식회사</t>
    <phoneticPr fontId="3" type="noConversion"/>
  </si>
  <si>
    <t>전북 남원시 산동면 부절리 1561</t>
    <phoneticPr fontId="3" type="noConversion"/>
  </si>
  <si>
    <t>3,190*1/3</t>
    <phoneticPr fontId="3" type="noConversion"/>
  </si>
  <si>
    <t>구분지상권
(상공41-64m)</t>
    <phoneticPr fontId="3" type="noConversion"/>
  </si>
  <si>
    <t>김제시 공덕면 동계리</t>
    <phoneticPr fontId="3" type="noConversion"/>
  </si>
  <si>
    <t>47-9</t>
    <phoneticPr fontId="3" type="noConversion"/>
  </si>
  <si>
    <t>답</t>
    <phoneticPr fontId="3" type="noConversion"/>
  </si>
  <si>
    <t>고광천</t>
    <phoneticPr fontId="3" type="noConversion"/>
  </si>
  <si>
    <t>전북 김제시 공덕면 동계리 336-11</t>
    <phoneticPr fontId="3" type="noConversion"/>
  </si>
  <si>
    <t xml:space="preserve">전북 김제시 공덕면 유강6길 59 </t>
    <phoneticPr fontId="3" type="noConversion"/>
  </si>
  <si>
    <t>공덕농업협동조합
한국전력공사</t>
    <phoneticPr fontId="3" type="noConversion"/>
  </si>
  <si>
    <t>근저당권
구분지상권</t>
    <phoneticPr fontId="3" type="noConversion"/>
  </si>
  <si>
    <t>전북 김제시 공덕면 마현리 745-4
전남 나주시 전력로 55(빛가람동)</t>
    <phoneticPr fontId="3" type="noConversion"/>
  </si>
  <si>
    <t>군산시 구암동</t>
    <phoneticPr fontId="3" type="noConversion"/>
  </si>
  <si>
    <t>자연녹지지역</t>
    <phoneticPr fontId="3" type="noConversion"/>
  </si>
  <si>
    <t>126*331/3630</t>
    <phoneticPr fontId="3" type="noConversion"/>
  </si>
  <si>
    <t>고희춘</t>
    <phoneticPr fontId="3" type="noConversion"/>
  </si>
  <si>
    <t>서울 중랑구 중화1동 330-44</t>
    <phoneticPr fontId="3" type="noConversion"/>
  </si>
  <si>
    <t xml:space="preserve">충남 당진시 순성면 갈뫼길 11-42 </t>
    <phoneticPr fontId="3" type="noConversion"/>
  </si>
  <si>
    <t>233*331/3630</t>
    <phoneticPr fontId="3" type="noConversion"/>
  </si>
  <si>
    <t>구분지상권
(상공20-30m)</t>
    <phoneticPr fontId="3" type="noConversion"/>
  </si>
  <si>
    <t>전주시 완산구 대성동</t>
    <phoneticPr fontId="3" type="noConversion"/>
  </si>
  <si>
    <t>산54-1</t>
    <phoneticPr fontId="3" type="noConversion"/>
  </si>
  <si>
    <t>보전녹지지역</t>
    <phoneticPr fontId="3" type="noConversion"/>
  </si>
  <si>
    <t>지상권</t>
    <phoneticPr fontId="3" type="noConversion"/>
  </si>
  <si>
    <t>곽기옥</t>
    <phoneticPr fontId="3" type="noConversion"/>
  </si>
  <si>
    <t>서울 동대문구 청량리동 235-1 미주아파트 5동 401호</t>
    <phoneticPr fontId="3" type="noConversion"/>
  </si>
  <si>
    <t xml:space="preserve">서울 강남구 개포로 307, 1동 602호(개포동, 우성3차아파트) </t>
    <phoneticPr fontId="3" type="noConversion"/>
  </si>
  <si>
    <t>구분지상권
(상공12-32m)</t>
    <phoneticPr fontId="3" type="noConversion"/>
  </si>
  <si>
    <t>군산시 구암동</t>
    <phoneticPr fontId="3" type="noConversion"/>
  </si>
  <si>
    <t>답</t>
    <phoneticPr fontId="3" type="noConversion"/>
  </si>
  <si>
    <t>자연녹지지역</t>
    <phoneticPr fontId="3" type="noConversion"/>
  </si>
  <si>
    <t>126*330.5/3630</t>
    <phoneticPr fontId="3" type="noConversion"/>
  </si>
  <si>
    <t>구단서</t>
    <phoneticPr fontId="3" type="noConversion"/>
  </si>
  <si>
    <t>서울 성북구 장위동 234-32</t>
    <phoneticPr fontId="3" type="noConversion"/>
  </si>
  <si>
    <t>서울 성북구 장월로23길 29-2</t>
    <phoneticPr fontId="3" type="noConversion"/>
  </si>
  <si>
    <t>233*330.5/3630</t>
    <phoneticPr fontId="3" type="noConversion"/>
  </si>
  <si>
    <t>구분지상권
(상공20-30m)</t>
    <phoneticPr fontId="3" type="noConversion"/>
  </si>
  <si>
    <t>임실군 신덕면 신흥리</t>
    <phoneticPr fontId="3" type="noConversion"/>
  </si>
  <si>
    <t>산41</t>
    <phoneticPr fontId="3" type="noConversion"/>
  </si>
  <si>
    <t>보전관리지역</t>
    <phoneticPr fontId="3" type="noConversion"/>
  </si>
  <si>
    <t>77*1/5</t>
    <phoneticPr fontId="3" type="noConversion"/>
  </si>
  <si>
    <t>권갑정</t>
    <phoneticPr fontId="3" type="noConversion"/>
  </si>
  <si>
    <t>전북 전주시 서정 358</t>
    <phoneticPr fontId="3" type="noConversion"/>
  </si>
  <si>
    <t xml:space="preserve">경기 고양시 덕양구 화신로 291 1006동 1306호 (화정동, 별빛마을) </t>
    <phoneticPr fontId="3" type="noConversion"/>
  </si>
  <si>
    <t>5,909*1/5</t>
    <phoneticPr fontId="3" type="noConversion"/>
  </si>
  <si>
    <t>구분지상권
(상공25-53m)</t>
    <phoneticPr fontId="3" type="noConversion"/>
  </si>
  <si>
    <t>권문언</t>
    <phoneticPr fontId="3" type="noConversion"/>
  </si>
  <si>
    <t>경기 고양시 덕양구 화정동 870 은빛마을 524동 901호</t>
    <phoneticPr fontId="3" type="noConversion"/>
  </si>
  <si>
    <t>권성구</t>
    <phoneticPr fontId="3" type="noConversion"/>
  </si>
  <si>
    <t>전북 전주시 완산구 남노송동 527-7</t>
    <phoneticPr fontId="3" type="noConversion"/>
  </si>
  <si>
    <t xml:space="preserve">전북 전주시 완산구 관선1길 26 (남노송동) </t>
    <phoneticPr fontId="3" type="noConversion"/>
  </si>
  <si>
    <t>권일동</t>
    <phoneticPr fontId="3" type="noConversion"/>
  </si>
  <si>
    <t>전북 익산시 모현동 194-4 모현아파트 19동 107호</t>
    <phoneticPr fontId="3" type="noConversion"/>
  </si>
  <si>
    <t>전북 전주시 덕진구 송천동 1가 101-3 신일아파트 101-502</t>
    <phoneticPr fontId="3" type="noConversion"/>
  </si>
  <si>
    <t xml:space="preserve">전북 전주시 덕진구 송천동 1가 101-3 신일아파트 101-502 </t>
    <phoneticPr fontId="3" type="noConversion"/>
  </si>
  <si>
    <t>전주시 덕진구 금상동</t>
    <phoneticPr fontId="3" type="noConversion"/>
  </si>
  <si>
    <t>산37-1</t>
    <phoneticPr fontId="3" type="noConversion"/>
  </si>
  <si>
    <t>87*1/6</t>
    <phoneticPr fontId="3" type="noConversion"/>
  </si>
  <si>
    <t>김경호</t>
    <phoneticPr fontId="3" type="noConversion"/>
  </si>
  <si>
    <t>전북 전주시 인후동1가 435-23</t>
    <phoneticPr fontId="3" type="noConversion"/>
  </si>
  <si>
    <t>서울 노원구 노원로 29, 4동 803호
(공릉동, 태능우성아파트)</t>
    <phoneticPr fontId="3" type="noConversion"/>
  </si>
  <si>
    <t>737*1/6</t>
    <phoneticPr fontId="3" type="noConversion"/>
  </si>
  <si>
    <t>구분지상권
(상공17-37m)</t>
    <phoneticPr fontId="3" type="noConversion"/>
  </si>
  <si>
    <t>남원시 이백면 효기리</t>
    <phoneticPr fontId="3" type="noConversion"/>
  </si>
  <si>
    <t>산72</t>
    <phoneticPr fontId="3" type="noConversion"/>
  </si>
  <si>
    <t>172*1/3</t>
    <phoneticPr fontId="3" type="noConversion"/>
  </si>
  <si>
    <t>김귀남</t>
    <phoneticPr fontId="3" type="noConversion"/>
  </si>
  <si>
    <t>전북 남원시 이백면 효기리 269</t>
    <phoneticPr fontId="3" type="noConversion"/>
  </si>
  <si>
    <t>4,239*1/3</t>
    <phoneticPr fontId="3" type="noConversion"/>
  </si>
  <si>
    <t>구분지상권
(상공27-47m)</t>
    <phoneticPr fontId="3" type="noConversion"/>
  </si>
  <si>
    <t>126*165/3630</t>
    <phoneticPr fontId="3" type="noConversion"/>
  </si>
  <si>
    <t>김기</t>
    <phoneticPr fontId="3" type="noConversion"/>
  </si>
  <si>
    <t>서울 성북구 장위동 212-818</t>
    <phoneticPr fontId="3" type="noConversion"/>
  </si>
  <si>
    <t xml:space="preserve">서울 성북구 장위로45가길 20 (장위동) </t>
    <phoneticPr fontId="3" type="noConversion"/>
  </si>
  <si>
    <t>서울특별시 성북구</t>
    <phoneticPr fontId="3" type="noConversion"/>
  </si>
  <si>
    <t>압류</t>
    <phoneticPr fontId="3" type="noConversion"/>
  </si>
  <si>
    <t>서울 성북구 보문로 168 성북구청 세무1과(세외)</t>
    <phoneticPr fontId="3" type="noConversion"/>
  </si>
  <si>
    <t>233*165/3630</t>
    <phoneticPr fontId="3" type="noConversion"/>
  </si>
  <si>
    <t>전주시 덕진구 남정동</t>
    <phoneticPr fontId="3" type="noConversion"/>
  </si>
  <si>
    <t>209-50</t>
    <phoneticPr fontId="3" type="noConversion"/>
  </si>
  <si>
    <t>전</t>
    <phoneticPr fontId="3" type="noConversion"/>
  </si>
  <si>
    <t>생산관리지역</t>
    <phoneticPr fontId="3" type="noConversion"/>
  </si>
  <si>
    <t>66*1/2</t>
    <phoneticPr fontId="3" type="noConversion"/>
  </si>
  <si>
    <t>김기영</t>
    <phoneticPr fontId="3" type="noConversion"/>
  </si>
  <si>
    <t>전북 전주시 덕진구 인후동1가 858-1 아중대우1차아파트 107동 1204호</t>
    <phoneticPr fontId="3" type="noConversion"/>
  </si>
  <si>
    <t xml:space="preserve">전북 전주시 덕진구 견훤로 333, 105동 401호(인후동1가, 위브어울림아파트) </t>
    <phoneticPr fontId="3" type="noConversion"/>
  </si>
  <si>
    <t>513*1/2</t>
    <phoneticPr fontId="3" type="noConversion"/>
  </si>
  <si>
    <t>구분지상권
(상공20-29m)</t>
    <phoneticPr fontId="3" type="noConversion"/>
  </si>
  <si>
    <t>87*8/60</t>
    <phoneticPr fontId="3" type="noConversion"/>
  </si>
  <si>
    <t>김남극</t>
    <phoneticPr fontId="3" type="noConversion"/>
  </si>
  <si>
    <t>전북 전주시 덕진구 금상동 979</t>
    <phoneticPr fontId="3" type="noConversion"/>
  </si>
  <si>
    <t>전북 전주시 덕진구 아중1길 19-4 (우아동2가</t>
    <phoneticPr fontId="3" type="noConversion"/>
  </si>
  <si>
    <t>737*8/60</t>
    <phoneticPr fontId="3" type="noConversion"/>
  </si>
  <si>
    <t xml:space="preserve">전북 전주시 덕진구 아중1길 19-4(우아동2가) </t>
    <phoneticPr fontId="3" type="noConversion"/>
  </si>
  <si>
    <t>남원시 이백면 과립리</t>
    <phoneticPr fontId="3" type="noConversion"/>
  </si>
  <si>
    <t>416-2</t>
    <phoneticPr fontId="3" type="noConversion"/>
  </si>
  <si>
    <t>135*1/3</t>
  </si>
  <si>
    <t>김남진</t>
    <phoneticPr fontId="3" type="noConversion"/>
  </si>
  <si>
    <t>전북 남원시 이백면 과리길 1-17</t>
    <phoneticPr fontId="3" type="noConversion"/>
  </si>
  <si>
    <t>전북 남원시 이백면 과리길 17</t>
    <phoneticPr fontId="3" type="noConversion"/>
  </si>
  <si>
    <t>123*1/3</t>
  </si>
  <si>
    <t>구분지상권
(상공13-42m)</t>
    <phoneticPr fontId="3" type="noConversion"/>
  </si>
  <si>
    <t>완주군 소양면 명덕리</t>
    <phoneticPr fontId="3" type="noConversion"/>
  </si>
  <si>
    <t>산231-1</t>
    <phoneticPr fontId="3" type="noConversion"/>
  </si>
  <si>
    <t>89*1/4</t>
    <phoneticPr fontId="3" type="noConversion"/>
  </si>
  <si>
    <t>김노중</t>
    <phoneticPr fontId="3" type="noConversion"/>
  </si>
  <si>
    <t>전북 전주시 완산구 남노송동 525-1</t>
    <phoneticPr fontId="3" type="noConversion"/>
  </si>
  <si>
    <t>전북 전주시 완산구 인봉남로 56 106동 901호(중노송동, 우성해오름아파트)</t>
    <phoneticPr fontId="3" type="noConversion"/>
  </si>
  <si>
    <t>466*1/4</t>
    <phoneticPr fontId="3" type="noConversion"/>
  </si>
  <si>
    <t>구분지상권
(상공21-41m)</t>
    <phoneticPr fontId="3" type="noConversion"/>
  </si>
  <si>
    <t>김달중</t>
    <phoneticPr fontId="3" type="noConversion"/>
  </si>
  <si>
    <t>전북 정읍시 이평면 창동리 101</t>
    <phoneticPr fontId="3" type="noConversion"/>
  </si>
  <si>
    <t>전북 정읍시 이평면 창서원길 42</t>
    <phoneticPr fontId="3" type="noConversion"/>
  </si>
  <si>
    <t>정읍시 입암면 봉양리</t>
  </si>
  <si>
    <t>105*1/7</t>
  </si>
  <si>
    <t>김대성</t>
    <phoneticPr fontId="3" type="noConversion"/>
  </si>
  <si>
    <t>경기도 용인시 수지구 현암로 125번길 11 721동 1401호 (죽전동, 세터마을죽전힐스테이트) </t>
  </si>
  <si>
    <t>경기도 용인시 수지구 현암로 125번길 11 721동 1401호 (죽전동, 새터마을죽전힐스테이트) </t>
    <phoneticPr fontId="3" type="noConversion"/>
  </si>
  <si>
    <t>308*1/7</t>
  </si>
  <si>
    <t>구분지상권
(상공25-47m)</t>
    <phoneticPr fontId="3" type="noConversion"/>
  </si>
  <si>
    <t>김동현</t>
    <phoneticPr fontId="3" type="noConversion"/>
  </si>
  <si>
    <t>경기도 성남시 분당구 판교원로 207 506동 1601호 (판교동, 판교원마을)</t>
  </si>
  <si>
    <t>경기도 성남시 분당구 판교원로 207 506동 1601호 (판교동, 판교원마을)</t>
    <phoneticPr fontId="3" type="noConversion"/>
  </si>
  <si>
    <t>남원시 사매면 대신리</t>
    <phoneticPr fontId="3" type="noConversion"/>
  </si>
  <si>
    <t>산122</t>
    <phoneticPr fontId="3" type="noConversion"/>
  </si>
  <si>
    <t>김명자</t>
    <phoneticPr fontId="3" type="noConversion"/>
  </si>
  <si>
    <t>전북 남원시 가방뜰길 57, 104동 508호 (금동.2차 휴먼시아)</t>
    <phoneticPr fontId="3" type="noConversion"/>
  </si>
  <si>
    <t>전북 남원시 가방뜰길 57,
 104동 508호 (금동.금동(2)휴먼시아)</t>
    <phoneticPr fontId="3" type="noConversion"/>
  </si>
  <si>
    <t>김문성</t>
    <phoneticPr fontId="3" type="noConversion"/>
  </si>
  <si>
    <t>전남 장성군 장성읍 방울샘길 67-18 </t>
  </si>
  <si>
    <t>전남 장성군 장성읍 방울샘길 67-18 </t>
    <phoneticPr fontId="3" type="noConversion"/>
  </si>
  <si>
    <t>진안군 안천면 백화리</t>
    <phoneticPr fontId="3" type="noConversion"/>
  </si>
  <si>
    <t>73-1</t>
    <phoneticPr fontId="3" type="noConversion"/>
  </si>
  <si>
    <t>187*4/18</t>
    <phoneticPr fontId="3" type="noConversion"/>
  </si>
  <si>
    <t>김병도</t>
    <phoneticPr fontId="3" type="noConversion"/>
  </si>
  <si>
    <t>충북 보은군 마로면 관기송현로 106 </t>
  </si>
  <si>
    <t>3779 *4/18</t>
    <phoneticPr fontId="3" type="noConversion"/>
  </si>
  <si>
    <t>김병렬</t>
    <phoneticPr fontId="3" type="noConversion"/>
  </si>
  <si>
    <t>전북 남원시 이백면 과리길 1-21</t>
    <phoneticPr fontId="3" type="noConversion"/>
  </si>
  <si>
    <t>김병문</t>
    <phoneticPr fontId="3" type="noConversion"/>
  </si>
  <si>
    <t>전북 진안군 안천면 진무로3243-15</t>
  </si>
  <si>
    <t>187*6/18</t>
    <phoneticPr fontId="3" type="noConversion"/>
  </si>
  <si>
    <t>김병인</t>
    <phoneticPr fontId="3" type="noConversion"/>
  </si>
  <si>
    <t>이우홍</t>
    <phoneticPr fontId="3" type="noConversion"/>
  </si>
  <si>
    <t>근저당</t>
    <phoneticPr fontId="3" type="noConversion"/>
  </si>
  <si>
    <t>전북 전주시 금상동 222</t>
    <phoneticPr fontId="3" type="noConversion"/>
  </si>
  <si>
    <t>3779 *6/18</t>
    <phoneticPr fontId="3" type="noConversion"/>
  </si>
  <si>
    <t>김제시 백구면 부용리</t>
    <phoneticPr fontId="3" type="noConversion"/>
  </si>
  <si>
    <t>911-2</t>
    <phoneticPr fontId="3" type="noConversion"/>
  </si>
  <si>
    <t>김병주</t>
    <phoneticPr fontId="3" type="noConversion"/>
  </si>
  <si>
    <t>전북 김제시 백구면 
부용리 780</t>
    <phoneticPr fontId="3" type="noConversion"/>
  </si>
  <si>
    <t>전북 김제시 백구면 수룡귀지1길 44-3</t>
    <phoneticPr fontId="3" type="noConversion"/>
  </si>
  <si>
    <t>2056*1/5</t>
  </si>
  <si>
    <t>구분지상권
(상공18-28m)</t>
    <phoneticPr fontId="3" type="noConversion"/>
  </si>
  <si>
    <t>187*2/18</t>
    <phoneticPr fontId="3" type="noConversion"/>
  </si>
  <si>
    <t>김복섬</t>
    <phoneticPr fontId="3" type="noConversion"/>
  </si>
  <si>
    <t>3779 *2/18</t>
    <phoneticPr fontId="3" type="noConversion"/>
  </si>
  <si>
    <t>60*1/5</t>
  </si>
  <si>
    <t>김봉근</t>
    <phoneticPr fontId="3" type="noConversion"/>
  </si>
  <si>
    <t>전북 김제시 백구면
 유강리 124</t>
    <phoneticPr fontId="3" type="noConversion"/>
  </si>
  <si>
    <t>전북 김제시 백구면 유강11길 89</t>
    <phoneticPr fontId="3" type="noConversion"/>
  </si>
  <si>
    <t>김봉진</t>
    <phoneticPr fontId="3" type="noConversion"/>
  </si>
  <si>
    <t>서울 노원구 상계동 1265 
미주동방벽운아파트 112-1404 </t>
    <phoneticPr fontId="3" type="noConversion"/>
  </si>
  <si>
    <t>서울특별시 노원구 상계동 1265 
미주동방벽운아파트 112-1404 </t>
    <phoneticPr fontId="3" type="noConversion"/>
  </si>
  <si>
    <t>김봉필</t>
    <phoneticPr fontId="3" type="noConversion"/>
  </si>
  <si>
    <t>전북 김제시 백구면
 유강리 285</t>
    <phoneticPr fontId="3" type="noConversion"/>
  </si>
  <si>
    <t>김봉한</t>
    <phoneticPr fontId="3" type="noConversion"/>
  </si>
  <si>
    <t>전북 김제시 백구면
 유강리 65</t>
    <phoneticPr fontId="3" type="noConversion"/>
  </si>
  <si>
    <t>김석곤</t>
    <phoneticPr fontId="3" type="noConversion"/>
  </si>
  <si>
    <t xml:space="preserve">전북 정읍시 이평면 창골길 38-20 </t>
    <phoneticPr fontId="3" type="noConversion"/>
  </si>
  <si>
    <t>김석남</t>
    <phoneticPr fontId="3" type="noConversion"/>
  </si>
  <si>
    <t>김제시 공덕면 황산리</t>
    <phoneticPr fontId="3" type="noConversion"/>
  </si>
  <si>
    <t>307-2</t>
    <phoneticPr fontId="3" type="noConversion"/>
  </si>
  <si>
    <t>118*1/3</t>
    <phoneticPr fontId="3" type="noConversion"/>
  </si>
  <si>
    <t>김석환</t>
    <phoneticPr fontId="3" type="noConversion"/>
  </si>
  <si>
    <t>전북 부안군 동진면 봉황리 147</t>
    <phoneticPr fontId="3" type="noConversion"/>
  </si>
  <si>
    <t xml:space="preserve">전북 전주시 완산구 용머리로 29. 5동 903호 (효자동1가, 효자롯데아파트)    </t>
    <phoneticPr fontId="3" type="noConversion"/>
  </si>
  <si>
    <t>남원시 운봉읍 가산리</t>
    <phoneticPr fontId="3" type="noConversion"/>
  </si>
  <si>
    <t>119*1/5</t>
    <phoneticPr fontId="3" type="noConversion"/>
  </si>
  <si>
    <t>김성태</t>
    <phoneticPr fontId="3" type="noConversion"/>
  </si>
  <si>
    <t>전북 남원시 운봉읍 용산리 217</t>
    <phoneticPr fontId="3" type="noConversion"/>
  </si>
  <si>
    <t xml:space="preserve">서울 송파구 마천로57길 23-1(마천동) </t>
    <phoneticPr fontId="3" type="noConversion"/>
  </si>
  <si>
    <t>김순복</t>
    <phoneticPr fontId="3" type="noConversion"/>
  </si>
  <si>
    <t>남원시 이백면 강기리</t>
    <phoneticPr fontId="3" type="noConversion"/>
  </si>
  <si>
    <t>산34</t>
    <phoneticPr fontId="3" type="noConversion"/>
  </si>
  <si>
    <t>163*1/2</t>
    <phoneticPr fontId="3" type="noConversion"/>
  </si>
  <si>
    <t>김승렬</t>
    <phoneticPr fontId="3" type="noConversion"/>
  </si>
  <si>
    <t>전북 남원시 운봉읍 장교리 664</t>
    <phoneticPr fontId="3" type="noConversion"/>
  </si>
  <si>
    <t>전북 남원시 운봉읍 장교리 664 (장교길5-5)</t>
    <phoneticPr fontId="3" type="noConversion"/>
  </si>
  <si>
    <t>5285*1/2</t>
    <phoneticPr fontId="3" type="noConversion"/>
  </si>
  <si>
    <t>구분지상권
(상공18-38m)</t>
    <phoneticPr fontId="3" type="noConversion"/>
  </si>
  <si>
    <t>김영관</t>
    <phoneticPr fontId="3" type="noConversion"/>
  </si>
  <si>
    <t>전북 정읍시 입암면 안당3길 20 </t>
  </si>
  <si>
    <t>김영복</t>
    <phoneticPr fontId="3" type="noConversion"/>
  </si>
  <si>
    <t>전북 정읍시 입암면 안당3길 45 </t>
  </si>
  <si>
    <t>군산시 임피면 미원리</t>
    <phoneticPr fontId="3" type="noConversion"/>
  </si>
  <si>
    <t>17-4</t>
    <phoneticPr fontId="3" type="noConversion"/>
  </si>
  <si>
    <t>김완수</t>
    <phoneticPr fontId="3" type="noConversion"/>
  </si>
  <si>
    <t>전북 군산시 대야면 보덕리 561</t>
    <phoneticPr fontId="3" type="noConversion"/>
  </si>
  <si>
    <t xml:space="preserve">전북 군산시 대야면 덕봉2길 69-6 </t>
    <phoneticPr fontId="3" type="noConversion"/>
  </si>
  <si>
    <t>구분지상권
(상공21-30m)</t>
    <phoneticPr fontId="3" type="noConversion"/>
  </si>
  <si>
    <t>임실군 신덕면 금정리</t>
    <phoneticPr fontId="3" type="noConversion"/>
  </si>
  <si>
    <t>산103-1</t>
    <phoneticPr fontId="3" type="noConversion"/>
  </si>
  <si>
    <t>73*10580/32725</t>
  </si>
  <si>
    <t>김외선</t>
    <phoneticPr fontId="3" type="noConversion"/>
  </si>
  <si>
    <t>경남 거제시 거제중앙로5길 13, 601호(상동동, 나인시티빌)</t>
    <phoneticPr fontId="3" type="noConversion"/>
  </si>
  <si>
    <t>765*10580/32725</t>
  </si>
  <si>
    <t>구분지상권
(상공20-49m)</t>
    <phoneticPr fontId="3" type="noConversion"/>
  </si>
  <si>
    <t>김제시 금산면 장흥리</t>
    <phoneticPr fontId="3" type="noConversion"/>
  </si>
  <si>
    <t>산86</t>
    <phoneticPr fontId="3" type="noConversion"/>
  </si>
  <si>
    <t>129*1/3</t>
    <phoneticPr fontId="3" type="noConversion"/>
  </si>
  <si>
    <t>김용상</t>
    <phoneticPr fontId="3" type="noConversion"/>
  </si>
  <si>
    <t>전북 김제시 금산면 장흥리 313</t>
    <phoneticPr fontId="3" type="noConversion"/>
  </si>
  <si>
    <t>3,190*1/3</t>
    <phoneticPr fontId="3" type="noConversion"/>
  </si>
  <si>
    <t>구분지상권
(상공41-64m)</t>
    <phoneticPr fontId="3" type="noConversion"/>
  </si>
  <si>
    <t>3-1</t>
    <phoneticPr fontId="3" type="noConversion"/>
  </si>
  <si>
    <t>계획관리지역</t>
    <phoneticPr fontId="3" type="noConversion"/>
  </si>
  <si>
    <t>72*1/3</t>
    <phoneticPr fontId="3" type="noConversion"/>
  </si>
  <si>
    <t>김용수</t>
    <phoneticPr fontId="3" type="noConversion"/>
  </si>
  <si>
    <t>인천 부평구 삼산동 74-2 부영@ 7-208</t>
    <phoneticPr fontId="3" type="noConversion"/>
  </si>
  <si>
    <t>인천 부평구 후정로 35 7동 208호
(삼산동, 부영아파트)</t>
    <phoneticPr fontId="3" type="noConversion"/>
  </si>
  <si>
    <t>김용준</t>
    <phoneticPr fontId="3" type="noConversion"/>
  </si>
  <si>
    <t>전북 남원시 이백면 효기리 207</t>
    <phoneticPr fontId="3" type="noConversion"/>
  </si>
  <si>
    <t>김용팔</t>
    <phoneticPr fontId="3" type="noConversion"/>
  </si>
  <si>
    <t>부산광역시 연제구 중앙대로 1158, 102호 (연산동, 로얄)</t>
    <phoneticPr fontId="3" type="noConversion"/>
  </si>
  <si>
    <t>부산신용보증재단
기술신용보증기금
부천세무서
원미구청
수영세무서</t>
    <phoneticPr fontId="3" type="noConversion"/>
  </si>
  <si>
    <t>가압류</t>
    <phoneticPr fontId="3" type="noConversion"/>
  </si>
  <si>
    <t>토지소유자 및 관계인 주소 참고</t>
    <phoneticPr fontId="3" type="noConversion"/>
  </si>
  <si>
    <t>완주군 화산면 운산리</t>
    <phoneticPr fontId="3" type="noConversion"/>
  </si>
  <si>
    <t>김원규</t>
    <phoneticPr fontId="3" type="noConversion"/>
  </si>
  <si>
    <t>서울 마포구 중동 392  현대아파트 103-1305</t>
    <phoneticPr fontId="3" type="noConversion"/>
  </si>
  <si>
    <t xml:space="preserve">서울 마포구 성암로 91, 103동 1305호(중동, 현대아파트) </t>
    <phoneticPr fontId="3" type="noConversion"/>
  </si>
  <si>
    <t>한국전력공사</t>
    <phoneticPr fontId="3" type="noConversion"/>
  </si>
  <si>
    <t>구분지상권</t>
    <phoneticPr fontId="3" type="noConversion"/>
  </si>
  <si>
    <t>전남 나주시 전력로 55(빛가람동)</t>
    <phoneticPr fontId="3" type="noConversion"/>
  </si>
  <si>
    <t>김의현</t>
    <phoneticPr fontId="3" type="noConversion"/>
  </si>
  <si>
    <t>전북 부안군 동진면 봉황리 150</t>
    <phoneticPr fontId="3" type="noConversion"/>
  </si>
  <si>
    <t xml:space="preserve">전북 전주시 완산구 용머리로 29. 5동 903호 (효자동1가, 효자롯데아파트) </t>
    <phoneticPr fontId="3" type="noConversion"/>
  </si>
  <si>
    <t>군산시 산북동</t>
    <phoneticPr fontId="3" type="noConversion"/>
  </si>
  <si>
    <t>김이분</t>
    <phoneticPr fontId="3" type="noConversion"/>
  </si>
  <si>
    <t>전북 군산시 미성로 420-13(산북동)</t>
    <phoneticPr fontId="3" type="noConversion"/>
  </si>
  <si>
    <t xml:space="preserve">전북 군산시 풍문2길 35 103동, 1508호 (장재동, 현대세솔아파트) </t>
    <phoneticPr fontId="3" type="noConversion"/>
  </si>
  <si>
    <t>한국전력공사
군산농업협동조합</t>
    <phoneticPr fontId="3" type="noConversion"/>
  </si>
  <si>
    <t>구분지상권
근저당권</t>
    <phoneticPr fontId="3" type="noConversion"/>
  </si>
  <si>
    <t>전남 나주시 전력로 55(빛가람동)
전북 군산시 조촌동 774(개정지점)</t>
    <phoneticPr fontId="3" type="noConversion"/>
  </si>
  <si>
    <t>김제시 봉남면 평사리</t>
    <phoneticPr fontId="3" type="noConversion"/>
  </si>
  <si>
    <t>1211-12</t>
    <phoneticPr fontId="3" type="noConversion"/>
  </si>
  <si>
    <t>잡종지</t>
    <phoneticPr fontId="3" type="noConversion"/>
  </si>
  <si>
    <t>김재고</t>
    <phoneticPr fontId="3" type="noConversion"/>
  </si>
  <si>
    <t>전북 김제시 봉남면 평사리 836-1</t>
    <phoneticPr fontId="3" type="noConversion"/>
  </si>
  <si>
    <t xml:space="preserve">전북 김제시 봉남면 봉남로 318-9 </t>
    <phoneticPr fontId="3" type="noConversion"/>
  </si>
  <si>
    <t>김정기</t>
    <phoneticPr fontId="3" type="noConversion"/>
  </si>
  <si>
    <t>서울 성북구 돌곶이로27나길 44-3 (장위동)</t>
    <phoneticPr fontId="3" type="noConversion"/>
  </si>
  <si>
    <t>서울 성북구 장월로1길 28, 111동 202호(상월곡동, 동아에코빌아파트)</t>
    <phoneticPr fontId="3" type="noConversion"/>
  </si>
  <si>
    <t>김종수</t>
    <phoneticPr fontId="3" type="noConversion"/>
  </si>
  <si>
    <t>서울특별시 송파구 풍성로 6길 15,
101동 1005호(풍납동, 신동아아파트)</t>
    <phoneticPr fontId="3" type="noConversion"/>
  </si>
  <si>
    <t>김준국</t>
    <phoneticPr fontId="3" type="noConversion"/>
  </si>
  <si>
    <t>전북 부안군 동진면 봉황리 154</t>
    <phoneticPr fontId="3" type="noConversion"/>
  </si>
  <si>
    <t>119*2/5</t>
    <phoneticPr fontId="3" type="noConversion"/>
  </si>
  <si>
    <t>김준일</t>
    <phoneticPr fontId="3" type="noConversion"/>
  </si>
  <si>
    <t>전북 남원시 운봉읍 용산리 202</t>
    <phoneticPr fontId="3" type="noConversion"/>
  </si>
  <si>
    <t>전북 남원시 황죽로 11, 104동 1401호
(고죽동,경보 이-그린아파트)</t>
    <phoneticPr fontId="3" type="noConversion"/>
  </si>
  <si>
    <t>전주시 덕진구 장동</t>
  </si>
  <si>
    <t>산17-11</t>
    <phoneticPr fontId="3" type="noConversion"/>
  </si>
  <si>
    <t>김준형</t>
    <phoneticPr fontId="3" type="noConversion"/>
  </si>
  <si>
    <t>전북 전주시 덕진구 호성동1가 718 엘지동아아파트 106동 1104호</t>
    <phoneticPr fontId="3" type="noConversion"/>
  </si>
  <si>
    <t>전북 전주시 덕진구 호성로 40, 106동 1104호(호성동1가, 엘지동아아파트)</t>
    <phoneticPr fontId="3" type="noConversion"/>
  </si>
  <si>
    <t>주식회사전북은행</t>
    <phoneticPr fontId="3" type="noConversion"/>
  </si>
  <si>
    <t>지상권,근저당권</t>
    <phoneticPr fontId="3" type="noConversion"/>
  </si>
  <si>
    <t>전북 전주시 덕진구 백제대로 566(금암동) (서신동지점)</t>
    <phoneticPr fontId="3" type="noConversion"/>
  </si>
  <si>
    <t>구분지상권
(상공18-27m)</t>
    <phoneticPr fontId="3" type="noConversion"/>
  </si>
  <si>
    <t>73*992/32725</t>
  </si>
  <si>
    <t>김진도</t>
    <phoneticPr fontId="3" type="noConversion"/>
  </si>
  <si>
    <t>경기 안상군 삼죽면 진촌리 239</t>
    <phoneticPr fontId="3" type="noConversion"/>
  </si>
  <si>
    <t>경기 안성시 삼죽면 서동대로 6362-65</t>
    <phoneticPr fontId="3" type="noConversion"/>
  </si>
  <si>
    <t>765*992/32725</t>
  </si>
  <si>
    <t>김춘석</t>
    <phoneticPr fontId="3" type="noConversion"/>
  </si>
  <si>
    <t>전북 남원시 운봉읍 용산리 103-1</t>
    <phoneticPr fontId="3" type="noConversion"/>
  </si>
  <si>
    <t>김태성</t>
    <phoneticPr fontId="3" type="noConversion"/>
  </si>
  <si>
    <t>전북 정읍시 입암면 안당3길 43-13</t>
    <phoneticPr fontId="3" type="noConversion"/>
  </si>
  <si>
    <t>김태성(사망)</t>
    <phoneticPr fontId="3" type="noConversion"/>
  </si>
  <si>
    <t>김제시 백구면 월봉리</t>
    <phoneticPr fontId="3" type="noConversion"/>
  </si>
  <si>
    <t>15-4</t>
    <phoneticPr fontId="3" type="noConversion"/>
  </si>
  <si>
    <t>김태현</t>
    <phoneticPr fontId="3" type="noConversion"/>
  </si>
  <si>
    <t>전북 김제시 백구면 월봉리 18</t>
    <phoneticPr fontId="3" type="noConversion"/>
  </si>
  <si>
    <t xml:space="preserve">전북 김제시 용지면 봉의로 300-6 </t>
    <phoneticPr fontId="3" type="noConversion"/>
  </si>
  <si>
    <t>구분지상권
(상공16-26m)</t>
    <phoneticPr fontId="3" type="noConversion"/>
  </si>
  <si>
    <t>김판중</t>
    <phoneticPr fontId="3" type="noConversion"/>
  </si>
  <si>
    <t>부산 사하구 장림동 장평로 119. 102동 1601호 장림 월더하임@</t>
    <phoneticPr fontId="3" type="noConversion"/>
  </si>
  <si>
    <t>부산 사하구 장림동 장평로 119. 102동 1601호 (장림동, 장림월더하임아파트)</t>
    <phoneticPr fontId="3" type="noConversion"/>
  </si>
  <si>
    <t>김하중</t>
    <phoneticPr fontId="3" type="noConversion"/>
  </si>
  <si>
    <t xml:space="preserve">전북 정읍시 이평면 창서원길 42 </t>
    <phoneticPr fontId="3" type="noConversion"/>
  </si>
  <si>
    <t>산106-1</t>
    <phoneticPr fontId="3" type="noConversion"/>
  </si>
  <si>
    <t>김해김씨감무공파명채공귀태논산종중</t>
    <phoneticPr fontId="3" type="noConversion"/>
  </si>
  <si>
    <t>충남 논산시 화지동 41-2</t>
    <phoneticPr fontId="3" type="noConversion"/>
  </si>
  <si>
    <t>충남 논산시 대화로84번길 12 (화지동 41-2)</t>
    <phoneticPr fontId="3" type="noConversion"/>
  </si>
  <si>
    <t>김해성</t>
    <phoneticPr fontId="3" type="noConversion"/>
  </si>
  <si>
    <t>서울시 관악구 복은4길 70-2 (신림동)</t>
    <phoneticPr fontId="3" type="noConversion"/>
  </si>
  <si>
    <t>군산시 개정동</t>
    <phoneticPr fontId="3" type="noConversion"/>
  </si>
  <si>
    <t>29-3</t>
    <phoneticPr fontId="3" type="noConversion"/>
  </si>
  <si>
    <t>김헌수</t>
    <phoneticPr fontId="3" type="noConversion"/>
  </si>
  <si>
    <t>전북 군산시 개정동 263</t>
    <phoneticPr fontId="3" type="noConversion"/>
  </si>
  <si>
    <t>전북 군산시 동개정길 117</t>
    <phoneticPr fontId="3" type="noConversion"/>
  </si>
  <si>
    <t>구분지상권
(상공27-36m)</t>
    <phoneticPr fontId="3" type="noConversion"/>
  </si>
  <si>
    <t>김형주</t>
    <phoneticPr fontId="3" type="noConversion"/>
  </si>
  <si>
    <t>전북 남원시 운봉읍 운봉용산길 3</t>
    <phoneticPr fontId="3" type="noConversion"/>
  </si>
  <si>
    <t>김화영</t>
    <phoneticPr fontId="3" type="noConversion"/>
  </si>
  <si>
    <t>전북 김제시 금산면 용산3길 31-25</t>
    <phoneticPr fontId="3" type="noConversion"/>
  </si>
  <si>
    <t xml:space="preserve">전북 남원시 산동면 대기대상길 123-7 </t>
    <phoneticPr fontId="3" type="noConversion"/>
  </si>
  <si>
    <t>국(남대문세무서)</t>
    <phoneticPr fontId="3" type="noConversion"/>
  </si>
  <si>
    <t>서울 중구 삼일대로 340 남대문세무서(재산법인세과)</t>
    <phoneticPr fontId="3" type="noConversion"/>
  </si>
  <si>
    <t>노길자</t>
    <phoneticPr fontId="3" type="noConversion"/>
  </si>
  <si>
    <t>전북 전주시 인후동1가 435-6</t>
    <phoneticPr fontId="3" type="noConversion"/>
  </si>
  <si>
    <t xml:space="preserve">전북 전주시 덕진구 진버들5길 10, 202동 703호(우아동2가, 진버들마을대우2차아파트) </t>
    <phoneticPr fontId="3" type="noConversion"/>
  </si>
  <si>
    <t>임실군 성수면 월평리</t>
  </si>
  <si>
    <t>산184-2</t>
    <phoneticPr fontId="3" type="noConversion"/>
  </si>
  <si>
    <t>28*7/21</t>
  </si>
  <si>
    <t>노일홍</t>
    <phoneticPr fontId="3" type="noConversion"/>
  </si>
  <si>
    <t>전북 임실군 강진면 갈담리 388 </t>
  </si>
  <si>
    <t>박임순</t>
    <phoneticPr fontId="3" type="noConversion"/>
  </si>
  <si>
    <t>임실군 임실읍 갈마리 369-2</t>
    <phoneticPr fontId="3" type="noConversion"/>
  </si>
  <si>
    <t>2234*7/21</t>
  </si>
  <si>
    <t>구분지상권
(상공15-35m)</t>
    <phoneticPr fontId="3" type="noConversion"/>
  </si>
  <si>
    <t>노한기</t>
    <phoneticPr fontId="3" type="noConversion"/>
  </si>
  <si>
    <t>임실군 임실읍 갈마리 384-1</t>
    <phoneticPr fontId="3" type="noConversion"/>
  </si>
  <si>
    <t>익산시 여산면 호산리</t>
    <phoneticPr fontId="3" type="noConversion"/>
  </si>
  <si>
    <t>산9</t>
    <phoneticPr fontId="3" type="noConversion"/>
  </si>
  <si>
    <t>42*815/1290168</t>
    <phoneticPr fontId="3" type="noConversion"/>
  </si>
  <si>
    <t>대한불교조계종문수사</t>
    <phoneticPr fontId="3" type="noConversion"/>
  </si>
  <si>
    <t>전북 익산시 여산면 호산리 69</t>
    <phoneticPr fontId="3" type="noConversion"/>
  </si>
  <si>
    <t>정읍시 칠보면 백암리</t>
    <phoneticPr fontId="3" type="noConversion"/>
  </si>
  <si>
    <t>산91</t>
    <phoneticPr fontId="3" type="noConversion"/>
  </si>
  <si>
    <t>도강김씨중환원의관공파암종중</t>
    <phoneticPr fontId="3" type="noConversion"/>
  </si>
  <si>
    <t>서울시 은평구 갈현로4길 35. 2층 202호 역촌동</t>
    <phoneticPr fontId="3" type="noConversion"/>
  </si>
  <si>
    <t>구분지상권
(상공15-38m)</t>
    <phoneticPr fontId="3" type="noConversion"/>
  </si>
  <si>
    <t>서울시 은평구 갈현로4길 35. 2층 202호 (역촌동)</t>
    <phoneticPr fontId="3" type="noConversion"/>
  </si>
  <si>
    <t>완주군 이서면 금평리</t>
    <phoneticPr fontId="3" type="noConversion"/>
  </si>
  <si>
    <t>산189-1</t>
    <phoneticPr fontId="1" type="noConversion"/>
  </si>
  <si>
    <t>동래정씨락효파종친회</t>
    <phoneticPr fontId="3" type="noConversion"/>
  </si>
  <si>
    <t>전주시 덕진구 송천동2가
 285 현대3차@ 308동 1301호</t>
    <phoneticPr fontId="3" type="noConversion"/>
  </si>
  <si>
    <t>산189-1</t>
    <phoneticPr fontId="3" type="noConversion"/>
  </si>
  <si>
    <t>구분지상권
(상공12-30m)</t>
    <phoneticPr fontId="3" type="noConversion"/>
  </si>
  <si>
    <t>완주군 용진면 상삼리</t>
    <phoneticPr fontId="3" type="noConversion"/>
  </si>
  <si>
    <t>산91-7</t>
    <phoneticPr fontId="3" type="noConversion"/>
  </si>
  <si>
    <t>동복오씨승지공종중</t>
    <phoneticPr fontId="3" type="noConversion"/>
  </si>
  <si>
    <t>전북 전주시 중노송동 1가 253-143</t>
    <phoneticPr fontId="3" type="noConversion"/>
  </si>
  <si>
    <t>전북 전주시 완산구 문화2길 18(중노송동)</t>
    <phoneticPr fontId="3" type="noConversion"/>
  </si>
  <si>
    <t>남원시 인월면 성산리</t>
    <phoneticPr fontId="3" type="noConversion"/>
  </si>
  <si>
    <t>산26-5</t>
    <phoneticPr fontId="3" type="noConversion"/>
  </si>
  <si>
    <t>동순자</t>
    <phoneticPr fontId="3" type="noConversion"/>
  </si>
  <si>
    <t>전북 남원시 인월면 황산로 1999-29</t>
    <phoneticPr fontId="3" type="noConversion"/>
  </si>
  <si>
    <t>지리산농업협동조합
남원산림조합</t>
    <phoneticPr fontId="3" type="noConversion"/>
  </si>
  <si>
    <t>근저당권
근저당권,지상권</t>
    <phoneticPr fontId="3" type="noConversion"/>
  </si>
  <si>
    <t>전북 남원시 인월면 인월로 100
전북 남원시 광한북로 94-7(동충동)</t>
    <phoneticPr fontId="3" type="noConversion"/>
  </si>
  <si>
    <t>군산시 옥산면 쌍봉리</t>
    <phoneticPr fontId="3" type="noConversion"/>
  </si>
  <si>
    <t>918-8</t>
    <phoneticPr fontId="3" type="noConversion"/>
  </si>
  <si>
    <t>90*1/2</t>
    <phoneticPr fontId="3" type="noConversion"/>
  </si>
  <si>
    <t>문화용</t>
    <phoneticPr fontId="3" type="noConversion"/>
  </si>
  <si>
    <t>전북 군산시 서흥남동 802-7</t>
    <phoneticPr fontId="3" type="noConversion"/>
  </si>
  <si>
    <t>전북 군산시 서흥안길 89 (서흥남동)</t>
    <phoneticPr fontId="3" type="noConversion"/>
  </si>
  <si>
    <t>774*1/2</t>
    <phoneticPr fontId="3" type="noConversion"/>
  </si>
  <si>
    <t>구분지상권
(상공25-34m)</t>
    <phoneticPr fontId="3" type="noConversion"/>
  </si>
  <si>
    <t>임실군 신덕면 신덕리</t>
    <phoneticPr fontId="3" type="noConversion"/>
  </si>
  <si>
    <t>산126</t>
    <phoneticPr fontId="3" type="noConversion"/>
  </si>
  <si>
    <t>밀양박씨수암파종중</t>
    <phoneticPr fontId="3" type="noConversion"/>
  </si>
  <si>
    <t>전북 김제시 공덕면 황산리 596</t>
    <phoneticPr fontId="3" type="noConversion"/>
  </si>
  <si>
    <t>구분지상권
(상공17-45m)</t>
    <phoneticPr fontId="3" type="noConversion"/>
  </si>
  <si>
    <t>부안군 부안읍 신흥리</t>
    <phoneticPr fontId="3" type="noConversion"/>
  </si>
  <si>
    <t>113*1/10</t>
    <phoneticPr fontId="3" type="noConversion"/>
  </si>
  <si>
    <t>박경엽</t>
    <phoneticPr fontId="3" type="noConversion"/>
  </si>
  <si>
    <t>전북 부안군 부안읍 신흥리 54</t>
    <phoneticPr fontId="3" type="noConversion"/>
  </si>
  <si>
    <t>인천 계양구 길마로 83. 202동. 1605호 (효성동. 현대아파트)</t>
    <phoneticPr fontId="3" type="noConversion"/>
  </si>
  <si>
    <t>767*1/10</t>
    <phoneticPr fontId="3" type="noConversion"/>
  </si>
  <si>
    <t>구분지상권
(상공21-44m)</t>
    <phoneticPr fontId="3" type="noConversion"/>
  </si>
  <si>
    <t>박길임</t>
    <phoneticPr fontId="3" type="noConversion"/>
  </si>
  <si>
    <t>전북 전주시 덕진구 명주5길 19-18(인후동2가)</t>
    <phoneticPr fontId="3" type="noConversion"/>
  </si>
  <si>
    <t>산118</t>
    <phoneticPr fontId="3" type="noConversion"/>
  </si>
  <si>
    <t>박상원</t>
    <phoneticPr fontId="3" type="noConversion"/>
  </si>
  <si>
    <t>전북 남원시 이백면 이백로 486-1</t>
    <phoneticPr fontId="3" type="noConversion"/>
  </si>
  <si>
    <t>남원새마을금고</t>
    <phoneticPr fontId="3" type="noConversion"/>
  </si>
  <si>
    <t>근저당권
지상권</t>
    <phoneticPr fontId="3" type="noConversion"/>
  </si>
  <si>
    <t>전북 남원시 남문로 413(하정동)</t>
    <phoneticPr fontId="3" type="noConversion"/>
  </si>
  <si>
    <t>전주시 덕진구 장동</t>
    <phoneticPr fontId="3" type="noConversion"/>
  </si>
  <si>
    <t>산21</t>
    <phoneticPr fontId="3" type="noConversion"/>
  </si>
  <si>
    <t>43*1/2</t>
    <phoneticPr fontId="3" type="noConversion"/>
  </si>
  <si>
    <t>박이용</t>
    <phoneticPr fontId="3" type="noConversion"/>
  </si>
  <si>
    <t>전북 전주시 완산구 화산천변3길 15-4(중화산동2가)</t>
    <phoneticPr fontId="3" type="noConversion"/>
  </si>
  <si>
    <t>전북 전주시 완산구 화산천변로 50, 110동 1105호(중화산동2가,현대에코르아파트)</t>
    <phoneticPr fontId="3" type="noConversion"/>
  </si>
  <si>
    <t>전주대건신용협동조합</t>
    <phoneticPr fontId="3" type="noConversion"/>
  </si>
  <si>
    <t>전북 전주시 완산구 풍남문2길 105-6(전동3가)</t>
    <phoneticPr fontId="3" type="noConversion"/>
  </si>
  <si>
    <t>385*1/2</t>
    <phoneticPr fontId="3" type="noConversion"/>
  </si>
  <si>
    <t>113*2/10</t>
    <phoneticPr fontId="3" type="noConversion"/>
  </si>
  <si>
    <t>배상철</t>
    <phoneticPr fontId="3" type="noConversion"/>
  </si>
  <si>
    <t>서울 동대문구 이문동 111-4</t>
    <phoneticPr fontId="3" type="noConversion"/>
  </si>
  <si>
    <t xml:space="preserve">서울 동대문구 외대역동로32길 12 (이문동) </t>
    <phoneticPr fontId="3" type="noConversion"/>
  </si>
  <si>
    <t>767*2/10</t>
    <phoneticPr fontId="3" type="noConversion"/>
  </si>
  <si>
    <t>배순자</t>
    <phoneticPr fontId="3" type="noConversion"/>
  </si>
  <si>
    <t>전북 부안군 부안읍 신흥길 52-3</t>
    <phoneticPr fontId="3" type="noConversion"/>
  </si>
  <si>
    <t>113*3/10</t>
    <phoneticPr fontId="3" type="noConversion"/>
  </si>
  <si>
    <t>배준철</t>
    <phoneticPr fontId="3" type="noConversion"/>
  </si>
  <si>
    <t>서울 송파구 신천동 11 장미아파트 29동 1306호</t>
    <phoneticPr fontId="3" type="noConversion"/>
  </si>
  <si>
    <t>서울 송파구 올림픽로35길 104. 25동 205호. (신천동. 장미아파트)</t>
    <phoneticPr fontId="3" type="noConversion"/>
  </si>
  <si>
    <t>767*3/10</t>
    <phoneticPr fontId="3" type="noConversion"/>
  </si>
  <si>
    <t>배효순</t>
    <phoneticPr fontId="3" type="noConversion"/>
  </si>
  <si>
    <t>서울 강동구 암사동 454-60</t>
    <phoneticPr fontId="3" type="noConversion"/>
  </si>
  <si>
    <t xml:space="preserve">인천 계양구 길마로 83. 202동. 1605호 (효성동. 현대아파트) </t>
    <phoneticPr fontId="3" type="noConversion"/>
  </si>
  <si>
    <t>산101</t>
    <phoneticPr fontId="3" type="noConversion"/>
  </si>
  <si>
    <t>42*1/5</t>
    <phoneticPr fontId="3" type="noConversion"/>
  </si>
  <si>
    <t>백교현</t>
    <phoneticPr fontId="3" type="noConversion"/>
  </si>
  <si>
    <t>서울 은평구 대조동 200-23</t>
    <phoneticPr fontId="3" type="noConversion"/>
  </si>
  <si>
    <t xml:space="preserve">서울 은평구 진관2로 77, 204동 411호 (진관동, 은평뉴타운 우물골) </t>
    <phoneticPr fontId="3" type="noConversion"/>
  </si>
  <si>
    <t>전주시 덕진구 우아동1가</t>
    <phoneticPr fontId="3" type="noConversion"/>
  </si>
  <si>
    <t>산258</t>
    <phoneticPr fontId="3" type="noConversion"/>
  </si>
  <si>
    <t>159*1/4</t>
    <phoneticPr fontId="3" type="noConversion"/>
  </si>
  <si>
    <t>백기순</t>
    <phoneticPr fontId="3" type="noConversion"/>
  </si>
  <si>
    <t xml:space="preserve">서울 종로구 삼일대로32길 36, 607호(익선동,운현신화타워) </t>
    <phoneticPr fontId="3" type="noConversion"/>
  </si>
  <si>
    <t>2,184*1/4</t>
    <phoneticPr fontId="3" type="noConversion"/>
  </si>
  <si>
    <t>구분지상권
(상공45-65m)</t>
    <phoneticPr fontId="3" type="noConversion"/>
  </si>
  <si>
    <t>백낙인</t>
    <phoneticPr fontId="3" type="noConversion"/>
  </si>
  <si>
    <t>백도명</t>
    <phoneticPr fontId="3" type="noConversion"/>
  </si>
  <si>
    <t>정읍시 정우면 회룡리</t>
  </si>
  <si>
    <t>512-1</t>
    <phoneticPr fontId="3" type="noConversion"/>
  </si>
  <si>
    <t>백양사</t>
    <phoneticPr fontId="3" type="noConversion"/>
  </si>
  <si>
    <t xml:space="preserve">전남 장성시 북하면 악수리 26 </t>
    <phoneticPr fontId="3" type="noConversion"/>
  </si>
  <si>
    <t xml:space="preserve">전남 장성시 북하면 약수리 26 </t>
    <phoneticPr fontId="3" type="noConversion"/>
  </si>
  <si>
    <t>백영호</t>
    <phoneticPr fontId="3" type="noConversion"/>
  </si>
  <si>
    <t>경기 용인시 처인구 이동면 천리 1119 샘골마을 풍성신미주아파트 106-705</t>
    <phoneticPr fontId="3" type="noConversion"/>
  </si>
  <si>
    <t xml:space="preserve">충남 논산시 연무읍 왕릉로232번길 21-5 </t>
    <phoneticPr fontId="3" type="noConversion"/>
  </si>
  <si>
    <t>백욱현</t>
    <phoneticPr fontId="3" type="noConversion"/>
  </si>
  <si>
    <t>충남 논산시 연무읍 봉동리 578</t>
    <phoneticPr fontId="3" type="noConversion"/>
  </si>
  <si>
    <t xml:space="preserve">충남 논산시 연무읍 마봉로340번길 27-7 </t>
    <phoneticPr fontId="3" type="noConversion"/>
  </si>
  <si>
    <t>백철우</t>
    <phoneticPr fontId="3" type="noConversion"/>
  </si>
  <si>
    <t>서울 영등포구 양평동3가 101 양동평6차현대아파트 601-1203</t>
    <phoneticPr fontId="3" type="noConversion"/>
  </si>
  <si>
    <t xml:space="preserve">서울 영등포구 선유로 207, 601동 1203호 (양평동3가,6차현대아파트) </t>
    <phoneticPr fontId="3" type="noConversion"/>
  </si>
  <si>
    <t>백충현</t>
    <phoneticPr fontId="3" type="noConversion"/>
  </si>
  <si>
    <t>인천 동구 만석동 122 만석비치타운주공아파트 106-1402</t>
    <phoneticPr fontId="3" type="noConversion"/>
  </si>
  <si>
    <t xml:space="preserve">인천 동구 화도진로 187, 106동 1402호 (만석동,만석비치타운주공아파트) </t>
    <phoneticPr fontId="3" type="noConversion"/>
  </si>
  <si>
    <t>군산시 성산면 도암리</t>
    <phoneticPr fontId="3" type="noConversion"/>
  </si>
  <si>
    <t>437-1</t>
    <phoneticPr fontId="3" type="noConversion"/>
  </si>
  <si>
    <t>성창열</t>
    <phoneticPr fontId="3" type="noConversion"/>
  </si>
  <si>
    <t>서울 노원구 상계동 1289 상계불암대림아파트 206동 1502호</t>
    <phoneticPr fontId="3" type="noConversion"/>
  </si>
  <si>
    <t>서울 노원구 상계동 1289 (상계불암대림아파트) 206동 1502호</t>
    <phoneticPr fontId="3" type="noConversion"/>
  </si>
  <si>
    <t>익산시 금마면 서고도리</t>
    <phoneticPr fontId="3" type="noConversion"/>
  </si>
  <si>
    <t>산92</t>
    <phoneticPr fontId="3" type="noConversion"/>
  </si>
  <si>
    <t>42*1/4</t>
  </si>
  <si>
    <t>소무영</t>
    <phoneticPr fontId="3" type="noConversion"/>
  </si>
  <si>
    <t>전북 군산시 장미동
 64-12 ,4층 </t>
    <phoneticPr fontId="3" type="noConversion"/>
  </si>
  <si>
    <t>송말자</t>
    <phoneticPr fontId="3" type="noConversion"/>
  </si>
  <si>
    <t>전북 익산시 석왕동 산75</t>
    <phoneticPr fontId="3" type="noConversion"/>
  </si>
  <si>
    <t xml:space="preserve">전북 익산시 무왕로 1530-9 (석왕동) </t>
    <phoneticPr fontId="3" type="noConversion"/>
  </si>
  <si>
    <t>송부억쇠</t>
    <phoneticPr fontId="3" type="noConversion"/>
  </si>
  <si>
    <t>서울 종로구 익선동 306-6 운현신화타워 607</t>
    <phoneticPr fontId="3" type="noConversion"/>
  </si>
  <si>
    <t>전주시 덕진구 원동</t>
    <phoneticPr fontId="3" type="noConversion"/>
  </si>
  <si>
    <t>516-7</t>
    <phoneticPr fontId="3" type="noConversion"/>
  </si>
  <si>
    <t>송시소</t>
    <phoneticPr fontId="3" type="noConversion"/>
  </si>
  <si>
    <t>전북 전주시 덕진구 원동 516</t>
    <phoneticPr fontId="3" type="noConversion"/>
  </si>
  <si>
    <t>전북 전주시 덕진구 청복안길 74(원동)</t>
    <phoneticPr fontId="3" type="noConversion"/>
  </si>
  <si>
    <t>보상계획</t>
    <phoneticPr fontId="3" type="noConversion"/>
  </si>
  <si>
    <t>송점예</t>
    <phoneticPr fontId="3" type="noConversion"/>
  </si>
  <si>
    <t>경기 남양주시 진건읍 사릉로450번길 6-1, 202호(만정3차)</t>
    <phoneticPr fontId="3" type="noConversion"/>
  </si>
  <si>
    <t>경기 남양주시 진건읍 사릉로450번길 6-1 202호, (만정3차아파트)</t>
    <phoneticPr fontId="3" type="noConversion"/>
  </si>
  <si>
    <t>익산시 낭산면 용기리</t>
  </si>
  <si>
    <t>1771-3</t>
    <phoneticPr fontId="3" type="noConversion"/>
  </si>
  <si>
    <t>안길순</t>
    <phoneticPr fontId="3" type="noConversion"/>
  </si>
  <si>
    <t>전북 익산시 함열읍 동신길 9 </t>
  </si>
  <si>
    <t>함열농협협동조합</t>
    <phoneticPr fontId="3" type="noConversion"/>
  </si>
  <si>
    <t>익산시 함열읍 와리
 544-72</t>
    <phoneticPr fontId="3" type="noConversion"/>
  </si>
  <si>
    <t>구분지상권
(상공35-57m)</t>
    <phoneticPr fontId="3" type="noConversion"/>
  </si>
  <si>
    <t>정읍시 하북동</t>
  </si>
  <si>
    <t>산99-1</t>
    <phoneticPr fontId="3" type="noConversion"/>
  </si>
  <si>
    <t>67*1/5</t>
  </si>
  <si>
    <t>안문기</t>
    <phoneticPr fontId="3" type="noConversion"/>
  </si>
  <si>
    <t>경기도 구리시 동구릉로238번길 20, 101동 1608호(인창동, 한진@) </t>
  </si>
  <si>
    <t>경기도 구리시 동구릉로238번길 20, 101동 1608호(인창동, 한진아파트) </t>
    <phoneticPr fontId="3" type="noConversion"/>
  </si>
  <si>
    <t>109*1/5</t>
  </si>
  <si>
    <t>구분지상권
(상공15-39m)</t>
    <phoneticPr fontId="3" type="noConversion"/>
  </si>
  <si>
    <t>안병철</t>
    <phoneticPr fontId="3" type="noConversion"/>
  </si>
  <si>
    <t>서울시 마포구 월드컵북로9길 10 비01호 (성산동, 한샘빌라) </t>
  </si>
  <si>
    <t>서울시 마포구 월드컵북로9길 10 B01호 (성산동, 한샘빌라) </t>
    <phoneticPr fontId="3" type="noConversion"/>
  </si>
  <si>
    <t>안성환</t>
    <phoneticPr fontId="3" type="noConversion"/>
  </si>
  <si>
    <t>전북 정읍시 칠보면 칠보산로 391-12 </t>
  </si>
  <si>
    <t>완주군 이서면 남계리</t>
    <phoneticPr fontId="3" type="noConversion"/>
  </si>
  <si>
    <t>187-13</t>
    <phoneticPr fontId="3" type="noConversion"/>
  </si>
  <si>
    <t>38*1/3</t>
    <phoneticPr fontId="3" type="noConversion"/>
  </si>
  <si>
    <t>안영석</t>
    <phoneticPr fontId="3" type="noConversion"/>
  </si>
  <si>
    <t>인천 남구 주안동 555-13</t>
    <phoneticPr fontId="3" type="noConversion"/>
  </si>
  <si>
    <t xml:space="preserve">인천 남구 제일로40번길 67-25(주안동) </t>
    <phoneticPr fontId="3" type="noConversion"/>
  </si>
  <si>
    <t>안영식</t>
    <phoneticPr fontId="3" type="noConversion"/>
  </si>
  <si>
    <t>전북 전주시 덕진구 원동 620-2</t>
    <phoneticPr fontId="3" type="noConversion"/>
  </si>
  <si>
    <t xml:space="preserve">전북 전주시 덕진구 매암길 42(원동) </t>
    <phoneticPr fontId="3" type="noConversion"/>
  </si>
  <si>
    <t>안영주</t>
    <phoneticPr fontId="3" type="noConversion"/>
  </si>
  <si>
    <t>전북 전주시 완산구 서신동 764-1 남양대명아파트 201동 1505호</t>
    <phoneticPr fontId="3" type="noConversion"/>
  </si>
  <si>
    <t>전북 전주시 완산구 고사평4길 22(서신동)</t>
    <phoneticPr fontId="3" type="noConversion"/>
  </si>
  <si>
    <t>안윤희</t>
    <phoneticPr fontId="3" type="noConversion"/>
  </si>
  <si>
    <t>경기도 구리시 응달말로 23 102동, 302호 (인창동, 포스필@) </t>
  </si>
  <si>
    <t>경기도 구리시 응달말로 23 102동, 302호 (인창동, 포스필아파트) </t>
    <phoneticPr fontId="3" type="noConversion"/>
  </si>
  <si>
    <t>안진수</t>
    <phoneticPr fontId="3" type="noConversion"/>
  </si>
  <si>
    <t>경기도 화성시 봉담읍 동화새테길 55-39, 109동 1101호 (동화마을 신동아파밀리에) </t>
  </si>
  <si>
    <t>남원시 운봉읍 권포리</t>
    <phoneticPr fontId="3" type="noConversion"/>
  </si>
  <si>
    <t>산170-2</t>
    <phoneticPr fontId="3" type="noConversion"/>
  </si>
  <si>
    <t>185*1/3</t>
    <phoneticPr fontId="3" type="noConversion"/>
  </si>
  <si>
    <t>양연정</t>
    <phoneticPr fontId="3" type="noConversion"/>
  </si>
  <si>
    <t>서울 영등포구 당산동5가 7-2 유원제일2차아파트 202-807</t>
    <phoneticPr fontId="3" type="noConversion"/>
  </si>
  <si>
    <t>서울 양천구 목동서로 38, 105동 502호(목동, 목동신시가지아파트)</t>
    <phoneticPr fontId="3" type="noConversion"/>
  </si>
  <si>
    <t>박영규
박용선</t>
    <phoneticPr fontId="3" type="noConversion"/>
  </si>
  <si>
    <t>근저당권</t>
    <phoneticPr fontId="3" type="noConversion"/>
  </si>
  <si>
    <t>남원시 운봉읍 장교리 산146
남원시 운봉읍 장교리 109</t>
    <phoneticPr fontId="3" type="noConversion"/>
  </si>
  <si>
    <t>2056*1/3</t>
    <phoneticPr fontId="3" type="noConversion"/>
  </si>
  <si>
    <t>구분지상권
(상공7-27m)</t>
    <phoneticPr fontId="3" type="noConversion"/>
  </si>
  <si>
    <t>양영숙</t>
    <phoneticPr fontId="3" type="noConversion"/>
  </si>
  <si>
    <t>서울 강북구 미아동 791-1115</t>
    <phoneticPr fontId="3" type="noConversion"/>
  </si>
  <si>
    <t xml:space="preserve">서울 강북구 삼양로63가길 11(미아동) </t>
    <phoneticPr fontId="3" type="noConversion"/>
  </si>
  <si>
    <t>양정석</t>
    <phoneticPr fontId="3" type="noConversion"/>
  </si>
  <si>
    <t>전북 전주시 완산구 서신동 271-5</t>
    <phoneticPr fontId="3" type="noConversion"/>
  </si>
  <si>
    <t xml:space="preserve">전북 전주시 완산구 전룡로 57(서신동) </t>
    <phoneticPr fontId="3" type="noConversion"/>
  </si>
  <si>
    <t>양현숙</t>
    <phoneticPr fontId="3" type="noConversion"/>
  </si>
  <si>
    <t>경남 진주시 상평동 226-7</t>
    <phoneticPr fontId="3" type="noConversion"/>
  </si>
  <si>
    <t>경남 진주시 큰들로 56-1(상평동)</t>
    <phoneticPr fontId="3" type="noConversion"/>
  </si>
  <si>
    <t>42*1289353/1290168</t>
    <phoneticPr fontId="3" type="noConversion"/>
  </si>
  <si>
    <t>여산송씨시조진사공대종중</t>
    <phoneticPr fontId="3" type="noConversion"/>
  </si>
  <si>
    <t>전라북도 전주시 완산구 풍남동2가  54-2</t>
    <phoneticPr fontId="3" type="noConversion"/>
  </si>
  <si>
    <t>산4</t>
    <phoneticPr fontId="3" type="noConversion"/>
  </si>
  <si>
    <t>익산시 여산면 태성리</t>
    <phoneticPr fontId="3" type="noConversion"/>
  </si>
  <si>
    <t>임실군 신평면 원천리</t>
    <phoneticPr fontId="3" type="noConversion"/>
  </si>
  <si>
    <t>산90</t>
    <phoneticPr fontId="3" type="noConversion"/>
  </si>
  <si>
    <t>68*1/4</t>
    <phoneticPr fontId="3" type="noConversion"/>
  </si>
  <si>
    <t>염규옥</t>
    <phoneticPr fontId="3" type="noConversion"/>
  </si>
  <si>
    <t>전북 임실군 신평면 원천리 494</t>
    <phoneticPr fontId="3" type="noConversion"/>
  </si>
  <si>
    <t xml:space="preserve">서울 은평구 역말로10가길 18-25, 202호(대조동) </t>
    <phoneticPr fontId="3" type="noConversion"/>
  </si>
  <si>
    <t>1,519*1/4</t>
    <phoneticPr fontId="3" type="noConversion"/>
  </si>
  <si>
    <t>구분지상권
(상공15-43m)</t>
    <phoneticPr fontId="3" type="noConversion"/>
  </si>
  <si>
    <t>산97-2</t>
    <phoneticPr fontId="3" type="noConversion"/>
  </si>
  <si>
    <t>69*1/6</t>
    <phoneticPr fontId="3" type="noConversion"/>
  </si>
  <si>
    <t>염규태</t>
    <phoneticPr fontId="3" type="noConversion"/>
  </si>
  <si>
    <t>전북 임실군 신평면 원천1길 42</t>
    <phoneticPr fontId="3" type="noConversion"/>
  </si>
  <si>
    <t xml:space="preserve">전북 임실군 신평면 원천1길 42 </t>
    <phoneticPr fontId="3" type="noConversion"/>
  </si>
  <si>
    <t>염동명</t>
    <phoneticPr fontId="3" type="noConversion"/>
  </si>
  <si>
    <t>전북 임실군 신평면 원천리 472</t>
    <phoneticPr fontId="3" type="noConversion"/>
  </si>
  <si>
    <t>염석암</t>
    <phoneticPr fontId="3" type="noConversion"/>
  </si>
  <si>
    <t>전북 임실군 신평면 원천1길 54-2</t>
    <phoneticPr fontId="3" type="noConversion"/>
  </si>
  <si>
    <t>염준용</t>
    <phoneticPr fontId="3" type="noConversion"/>
  </si>
  <si>
    <t>전북 전주시 덕진구 신복6길 23(팔복동1가)</t>
    <phoneticPr fontId="3" type="noConversion"/>
  </si>
  <si>
    <t xml:space="preserve">전북 전주시 덕진구 신복6길 23 (팔복동1가) </t>
    <phoneticPr fontId="3" type="noConversion"/>
  </si>
  <si>
    <t>염진희</t>
    <phoneticPr fontId="3" type="noConversion"/>
  </si>
  <si>
    <t>1,506*1/6</t>
    <phoneticPr fontId="3" type="noConversion"/>
  </si>
  <si>
    <t>구분지상권
(상공22-50m)</t>
    <phoneticPr fontId="3" type="noConversion"/>
  </si>
  <si>
    <t>염찬섭</t>
    <phoneticPr fontId="3" type="noConversion"/>
  </si>
  <si>
    <t>염훈장</t>
    <phoneticPr fontId="3" type="noConversion"/>
  </si>
  <si>
    <t>126*331/3630</t>
    <phoneticPr fontId="3" type="noConversion"/>
  </si>
  <si>
    <t>오세혁</t>
    <phoneticPr fontId="3" type="noConversion"/>
  </si>
  <si>
    <t>서울 서초구 서초동 1685 삼풍아파트 16동 307호</t>
    <phoneticPr fontId="3" type="noConversion"/>
  </si>
  <si>
    <t>경기 용인시 수지구 수풍로 90, 102동 301호(풍덕천동,수지4차삼성아파트)</t>
    <phoneticPr fontId="3" type="noConversion"/>
  </si>
  <si>
    <t>233*331/3630</t>
    <phoneticPr fontId="3" type="noConversion"/>
  </si>
  <si>
    <t>산100</t>
    <phoneticPr fontId="3" type="noConversion"/>
  </si>
  <si>
    <t>61*1/4</t>
    <phoneticPr fontId="3" type="noConversion"/>
  </si>
  <si>
    <t>유기열</t>
    <phoneticPr fontId="3" type="noConversion"/>
  </si>
  <si>
    <t>전북 완주군 화산면 운산리 739</t>
    <phoneticPr fontId="3" type="noConversion"/>
  </si>
  <si>
    <t xml:space="preserve">서울 은평구 서오릉로 94, 102동 1005호(대조동, 삼성타운아파트) </t>
    <phoneticPr fontId="3" type="noConversion"/>
  </si>
  <si>
    <t>유재준</t>
    <phoneticPr fontId="3" type="noConversion"/>
  </si>
  <si>
    <t>서울 은평구 역촌동 6-23</t>
    <phoneticPr fontId="3" type="noConversion"/>
  </si>
  <si>
    <t>유재춘</t>
    <phoneticPr fontId="3" type="noConversion"/>
  </si>
  <si>
    <t>유재홍</t>
    <phoneticPr fontId="3" type="noConversion"/>
  </si>
  <si>
    <t>서울 송파구 잠실동 22 아파트 206동 304호</t>
    <phoneticPr fontId="3" type="noConversion"/>
  </si>
  <si>
    <t>국민건강보험공단</t>
    <phoneticPr fontId="3" type="noConversion"/>
  </si>
  <si>
    <t>서울특별시 마포구 독막로 311 (염리동) 국민건강보험공단</t>
    <phoneticPr fontId="3" type="noConversion"/>
  </si>
  <si>
    <t>135-6</t>
    <phoneticPr fontId="3" type="noConversion"/>
  </si>
  <si>
    <t>유조환</t>
    <phoneticPr fontId="3" type="noConversion"/>
  </si>
  <si>
    <t>서울 강남구 삼성동 78-4 청구아파트 102동 605호</t>
    <phoneticPr fontId="3" type="noConversion"/>
  </si>
  <si>
    <t xml:space="preserve">서울 강동구 천호대로 1055 105동, 104호 (천호동, 천호태영아파트) </t>
    <phoneticPr fontId="3" type="noConversion"/>
  </si>
  <si>
    <t>구분지상권
(상공12-33m)</t>
    <phoneticPr fontId="3" type="noConversion"/>
  </si>
  <si>
    <t>논산시 가야곡면 삼전리</t>
    <phoneticPr fontId="3" type="noConversion"/>
  </si>
  <si>
    <t>산82-3</t>
    <phoneticPr fontId="3" type="noConversion"/>
  </si>
  <si>
    <t>88*1/3</t>
    <phoneticPr fontId="3" type="noConversion"/>
  </si>
  <si>
    <t>윤용근</t>
    <phoneticPr fontId="3" type="noConversion"/>
  </si>
  <si>
    <t>충남 부여군 규암면 오수리 365</t>
    <phoneticPr fontId="3" type="noConversion"/>
  </si>
  <si>
    <t>충남 부여군 규암면 왕흥로139번길 48</t>
    <phoneticPr fontId="3" type="noConversion"/>
  </si>
  <si>
    <t>2,877*1/3</t>
    <phoneticPr fontId="3" type="noConversion"/>
  </si>
  <si>
    <t>구분지상권
(상공24-34m)</t>
    <phoneticPr fontId="3" type="noConversion"/>
  </si>
  <si>
    <t>윤용문</t>
    <phoneticPr fontId="3" type="noConversion"/>
  </si>
  <si>
    <t>충남 부여군 규암면 오수리 368</t>
    <phoneticPr fontId="3" type="noConversion"/>
  </si>
  <si>
    <t xml:space="preserve">충남 부여군 규암면 왕흥로139번길 42-5 </t>
    <phoneticPr fontId="3" type="noConversion"/>
  </si>
  <si>
    <t>윤치덕</t>
    <phoneticPr fontId="3" type="noConversion"/>
  </si>
  <si>
    <t>경기 안양시 동안구 매곡로27번길 12(비산동)</t>
    <phoneticPr fontId="3" type="noConversion"/>
  </si>
  <si>
    <t>장수군 천천면 장판리</t>
    <phoneticPr fontId="3" type="noConversion"/>
  </si>
  <si>
    <t>산102</t>
    <phoneticPr fontId="3" type="noConversion"/>
  </si>
  <si>
    <t>음영대</t>
    <phoneticPr fontId="3" type="noConversion"/>
  </si>
  <si>
    <t>서울 강서구 내발산동 689-10 대호연립 가동 지층 1호</t>
    <phoneticPr fontId="3" type="noConversion"/>
  </si>
  <si>
    <t>경기 고양시 일산서구 후곡로 10, 905동 1101호
(일산동, 후곡마을9단지아파트)</t>
    <phoneticPr fontId="3" type="noConversion"/>
  </si>
  <si>
    <t>구분지상권
(상공22-42m)</t>
    <phoneticPr fontId="3" type="noConversion"/>
  </si>
  <si>
    <t>이경숙</t>
    <phoneticPr fontId="3" type="noConversion"/>
  </si>
  <si>
    <t>전북 군산시 하나운로 45, 110동 603호(나운동,롯데아파트)</t>
    <phoneticPr fontId="3" type="noConversion"/>
  </si>
  <si>
    <t xml:space="preserve">전북 군산시 하나운로 45, 110동 603호(나운동,롯데아파트) </t>
    <phoneticPr fontId="3" type="noConversion"/>
  </si>
  <si>
    <t>5,535*1/18</t>
    <phoneticPr fontId="3" type="noConversion"/>
  </si>
  <si>
    <t>구분지상권
(상공13-33m)</t>
    <phoneticPr fontId="3" type="noConversion"/>
  </si>
  <si>
    <t>정읍시 북면 태곡리</t>
    <phoneticPr fontId="3" type="noConversion"/>
  </si>
  <si>
    <t>산116</t>
    <phoneticPr fontId="3" type="noConversion"/>
  </si>
  <si>
    <t>158*1/5</t>
  </si>
  <si>
    <t>이근석</t>
    <phoneticPr fontId="3" type="noConversion"/>
  </si>
  <si>
    <t xml:space="preserve">전북 정읍시 마정2길 28-18 </t>
    <phoneticPr fontId="3" type="noConversion"/>
  </si>
  <si>
    <t>전북 정읍시 시기동 65-7</t>
    <phoneticPr fontId="3" type="noConversion"/>
  </si>
  <si>
    <t>4100*1/5</t>
  </si>
  <si>
    <t>구분지상권
(상공33-74m)</t>
    <phoneticPr fontId="3" type="noConversion"/>
  </si>
  <si>
    <t>이근열</t>
    <phoneticPr fontId="3" type="noConversion"/>
  </si>
  <si>
    <t>전주시 완산구 삼천동3가</t>
    <phoneticPr fontId="3" type="noConversion"/>
  </si>
  <si>
    <t>918-4</t>
    <phoneticPr fontId="3" type="noConversion"/>
  </si>
  <si>
    <t>과수원</t>
    <phoneticPr fontId="3" type="noConversion"/>
  </si>
  <si>
    <t>이기석</t>
    <phoneticPr fontId="3" type="noConversion"/>
  </si>
  <si>
    <t>전북 전주시 완산구 삼천동2가 127</t>
    <phoneticPr fontId="3" type="noConversion"/>
  </si>
  <si>
    <t xml:space="preserve">전북 전주시 완산구 용산마을길 51(삼천동2가) </t>
    <phoneticPr fontId="3" type="noConversion"/>
  </si>
  <si>
    <t>구분지상권(상공15-33m)</t>
    <phoneticPr fontId="3" type="noConversion"/>
  </si>
  <si>
    <t>이내복</t>
    <phoneticPr fontId="3" type="noConversion"/>
  </si>
  <si>
    <t>산102-2</t>
    <phoneticPr fontId="3" type="noConversion"/>
  </si>
  <si>
    <t>93*3/7</t>
    <phoneticPr fontId="3" type="noConversion"/>
  </si>
  <si>
    <t>이라녕</t>
    <phoneticPr fontId="3" type="noConversion"/>
  </si>
  <si>
    <t>전북 전주시 완산구 백제대로 13, 105동 406호(삼천동1가,우성아파트)</t>
    <phoneticPr fontId="3" type="noConversion"/>
  </si>
  <si>
    <t>전북 전주시 완산구 백제대로 13, 105동 406호(삼천동1가, 우성아파트)</t>
    <phoneticPr fontId="3" type="noConversion"/>
  </si>
  <si>
    <t>3,228*3/7</t>
    <phoneticPr fontId="3" type="noConversion"/>
  </si>
  <si>
    <t>구분지상권
(상공30-59m)</t>
    <phoneticPr fontId="3" type="noConversion"/>
  </si>
  <si>
    <t>임실군 임실읍 갈마리</t>
    <phoneticPr fontId="3" type="noConversion"/>
  </si>
  <si>
    <t>산2-21</t>
    <phoneticPr fontId="3" type="noConversion"/>
  </si>
  <si>
    <t>150*627/7315</t>
  </si>
  <si>
    <t>이명대</t>
    <phoneticPr fontId="3" type="noConversion"/>
  </si>
  <si>
    <t>부산 기장군 장안읍 
월내리 68</t>
    <phoneticPr fontId="3" type="noConversion"/>
  </si>
  <si>
    <t>324*627/7315</t>
  </si>
  <si>
    <t>구분지상권
(상공13-36m)</t>
    <phoneticPr fontId="3" type="noConversion"/>
  </si>
  <si>
    <t>이민자</t>
    <phoneticPr fontId="3" type="noConversion"/>
  </si>
  <si>
    <t>전북 전주시 덕진구 진북동 1061-5</t>
    <phoneticPr fontId="3" type="noConversion"/>
  </si>
  <si>
    <t xml:space="preserve">전북 전주시 덕진구 벚꽃1길 5 (진북동) </t>
    <phoneticPr fontId="3" type="noConversion"/>
  </si>
  <si>
    <t>150*1463/7315</t>
  </si>
  <si>
    <t>이방흥</t>
    <phoneticPr fontId="3" type="noConversion"/>
  </si>
  <si>
    <t>대전시 대덕구 
새말2길 57 (상서동) </t>
    <phoneticPr fontId="3" type="noConversion"/>
  </si>
  <si>
    <t>324*1463/7315</t>
  </si>
  <si>
    <t>150*836/7315</t>
  </si>
  <si>
    <t>이성호</t>
    <phoneticPr fontId="3" type="noConversion"/>
  </si>
  <si>
    <t>전주시 완산구 
안행3길 6 (삼천동1가) </t>
    <phoneticPr fontId="3" type="noConversion"/>
  </si>
  <si>
    <t>324*836/7315</t>
  </si>
  <si>
    <t>150*77/7315</t>
  </si>
  <si>
    <t>이순금</t>
    <phoneticPr fontId="3" type="noConversion"/>
  </si>
  <si>
    <t>전주시 덕진구 태진로 
101 113동 1401호 (진북동 우성아파트) </t>
    <phoneticPr fontId="3" type="noConversion"/>
  </si>
  <si>
    <t>324*77/7315</t>
  </si>
  <si>
    <t>150*308/7315</t>
  </si>
  <si>
    <t>이순기</t>
    <phoneticPr fontId="3" type="noConversion"/>
  </si>
  <si>
    <t>전북 장수군 장수읍
 노곡리 773 </t>
    <phoneticPr fontId="3" type="noConversion"/>
  </si>
  <si>
    <t>전북 장수군 장수읍 개실길 175</t>
    <phoneticPr fontId="3" type="noConversion"/>
  </si>
  <si>
    <t>324*308/7315</t>
  </si>
  <si>
    <t>이순옥</t>
    <phoneticPr fontId="3" type="noConversion"/>
  </si>
  <si>
    <t>전북 장수군 장수읍 
장천로 188 </t>
    <phoneticPr fontId="3" type="noConversion"/>
  </si>
  <si>
    <t>이순임</t>
    <phoneticPr fontId="3" type="noConversion"/>
  </si>
  <si>
    <t>서울시 노원구 동일로
215길 48 316동 602호(상계동 주공아파트) </t>
    <phoneticPr fontId="3" type="noConversion"/>
  </si>
  <si>
    <t>150*399/7315</t>
  </si>
  <si>
    <t>이영수</t>
    <phoneticPr fontId="3" type="noConversion"/>
  </si>
  <si>
    <t>부산시 부산지구
 개금제1동 171-45 </t>
    <phoneticPr fontId="3" type="noConversion"/>
  </si>
  <si>
    <t>324*266/7315</t>
    <phoneticPr fontId="3" type="noConversion"/>
  </si>
  <si>
    <t>150*399/7315</t>
    <phoneticPr fontId="3" type="noConversion"/>
  </si>
  <si>
    <t>부산광역시 부산진구 개금1동 197</t>
    <phoneticPr fontId="3" type="noConversion"/>
  </si>
  <si>
    <t>324*399/7315</t>
    <phoneticPr fontId="3" type="noConversion"/>
  </si>
  <si>
    <t>전주시 완산구 용복동</t>
    <phoneticPr fontId="3" type="noConversion"/>
  </si>
  <si>
    <t>산140-4</t>
    <phoneticPr fontId="3" type="noConversion"/>
  </si>
  <si>
    <t>이용우</t>
    <phoneticPr fontId="3" type="noConversion"/>
  </si>
  <si>
    <t>서울 서초구 서초동 1311 삼호아파트 1-604</t>
    <phoneticPr fontId="3" type="noConversion"/>
  </si>
  <si>
    <t xml:space="preserve">전북 전주시 완산구 용머리로 29, 5동 1403호(효자동1가, 롯데아파트) </t>
    <phoneticPr fontId="3" type="noConversion"/>
  </si>
  <si>
    <t>남원시 주천면 송치리</t>
    <phoneticPr fontId="3" type="noConversion"/>
  </si>
  <si>
    <t>이윤규</t>
    <phoneticPr fontId="3" type="noConversion"/>
  </si>
  <si>
    <t>전북 남원시 금동 86</t>
    <phoneticPr fontId="3" type="noConversion"/>
  </si>
  <si>
    <t>구분지상권
(상공9-29m)</t>
    <phoneticPr fontId="3" type="noConversion"/>
  </si>
  <si>
    <t>150*266/7315</t>
  </si>
  <si>
    <t>이응수</t>
    <phoneticPr fontId="3" type="noConversion"/>
  </si>
  <si>
    <t>제주시 건입동 999</t>
  </si>
  <si>
    <t xml:space="preserve">제주특별자치도 제주시 연무정길 54-33(건입동) </t>
    <phoneticPr fontId="3" type="noConversion"/>
  </si>
  <si>
    <t>324*266/7315</t>
  </si>
  <si>
    <t>이일우</t>
    <phoneticPr fontId="3" type="noConversion"/>
  </si>
  <si>
    <t>울산 울주군 범서읍 
대리로 15-12, 104동 105호(호반베르디움) </t>
    <phoneticPr fontId="3" type="noConversion"/>
  </si>
  <si>
    <t>이정수</t>
    <phoneticPr fontId="3" type="noConversion"/>
  </si>
  <si>
    <t>강원도 춘천시
 효자3동 49-15</t>
    <phoneticPr fontId="3" type="noConversion"/>
  </si>
  <si>
    <t>이정재</t>
    <phoneticPr fontId="3" type="noConversion"/>
  </si>
  <si>
    <t>서울 강남구 개포동 1261-4 자성빌딩 5층</t>
    <phoneticPr fontId="3" type="noConversion"/>
  </si>
  <si>
    <t>서울 강남구 개포로31길 15-3. (개포동. 자성빌딩. 5층)</t>
    <phoneticPr fontId="3" type="noConversion"/>
  </si>
  <si>
    <t>이창기</t>
    <phoneticPr fontId="3" type="noConversion"/>
  </si>
  <si>
    <t>서울시 동대문구
 한천로 248 112동 702호 (휘경동, 주공아파트)</t>
    <phoneticPr fontId="3" type="noConversion"/>
  </si>
  <si>
    <t>이창수</t>
    <phoneticPr fontId="3" type="noConversion"/>
  </si>
  <si>
    <t>김해시 내동 431</t>
  </si>
  <si>
    <t>150*462/7315</t>
  </si>
  <si>
    <t>이춘기</t>
    <phoneticPr fontId="3" type="noConversion"/>
  </si>
  <si>
    <t>인천광역시 중구
 용유서로 336(을왕동)  </t>
    <phoneticPr fontId="3" type="noConversion"/>
  </si>
  <si>
    <t>인천광역시 중구
 용유서로 336(을왕동) </t>
    <phoneticPr fontId="3" type="noConversion"/>
  </si>
  <si>
    <t>324*462/7315</t>
  </si>
  <si>
    <t>구분지상권(상공13-36m)</t>
    <phoneticPr fontId="3" type="noConversion"/>
  </si>
  <si>
    <t>이해숙</t>
    <phoneticPr fontId="3" type="noConversion"/>
  </si>
  <si>
    <t>이희산</t>
    <phoneticPr fontId="3" type="noConversion"/>
  </si>
  <si>
    <t>이희섭</t>
    <phoneticPr fontId="3" type="noConversion"/>
  </si>
  <si>
    <t>전북 정읍시 북면 마정리 100</t>
    <phoneticPr fontId="3" type="noConversion"/>
  </si>
  <si>
    <t>396-2</t>
    <phoneticPr fontId="3" type="noConversion"/>
  </si>
  <si>
    <t>임경수</t>
    <phoneticPr fontId="3" type="noConversion"/>
  </si>
  <si>
    <t>서울 관악구 신림로18길 17, 304호(신림동)</t>
    <phoneticPr fontId="3" type="noConversion"/>
  </si>
  <si>
    <t xml:space="preserve">서울 관악구 신림로18길 17. 304호 (신림동) </t>
    <phoneticPr fontId="3" type="noConversion"/>
  </si>
  <si>
    <t>고창군 아산면 학전리</t>
  </si>
  <si>
    <t>임내원</t>
    <phoneticPr fontId="3" type="noConversion"/>
  </si>
  <si>
    <t>전북 고창군 아산면
 학전리 135</t>
    <phoneticPr fontId="3" type="noConversion"/>
  </si>
  <si>
    <t>전북 고창군 아산면 방죽안길 122-9</t>
    <phoneticPr fontId="3" type="noConversion"/>
  </si>
  <si>
    <t>산179</t>
    <phoneticPr fontId="3" type="noConversion"/>
  </si>
  <si>
    <t>임순자</t>
    <phoneticPr fontId="3" type="noConversion"/>
  </si>
  <si>
    <t>전북 남원시 향교동 486</t>
    <phoneticPr fontId="3" type="noConversion"/>
  </si>
  <si>
    <t xml:space="preserve">서울특별시 은평구 진흥로15길 26(불광동) </t>
    <phoneticPr fontId="3" type="noConversion"/>
  </si>
  <si>
    <t>구분지상권
(상공23-43m)</t>
    <phoneticPr fontId="3" type="noConversion"/>
  </si>
  <si>
    <t>임정재</t>
    <phoneticPr fontId="3" type="noConversion"/>
  </si>
  <si>
    <t>서울 성북구 장위동 188-22</t>
    <phoneticPr fontId="3" type="noConversion"/>
  </si>
  <si>
    <t>서울특별시 노원구 섬밭로 265, 
 10동 1005호(중계동,롯데아파트)</t>
    <phoneticPr fontId="3" type="noConversion"/>
  </si>
  <si>
    <t>산139-1</t>
    <phoneticPr fontId="3" type="noConversion"/>
  </si>
  <si>
    <t>임채옥</t>
    <phoneticPr fontId="3" type="noConversion"/>
  </si>
  <si>
    <t>전북 전주시 완산구 효자천변2길 12-6(효자동1가)</t>
    <phoneticPr fontId="3" type="noConversion"/>
  </si>
  <si>
    <t xml:space="preserve">전북 전주시 완산구 효자천변2길 12-6 (효자동1가) </t>
    <phoneticPr fontId="3" type="noConversion"/>
  </si>
  <si>
    <t>남원시 인월면 서무리</t>
    <phoneticPr fontId="3" type="noConversion"/>
  </si>
  <si>
    <t>산33</t>
    <phoneticPr fontId="3" type="noConversion"/>
  </si>
  <si>
    <t>91</t>
    <phoneticPr fontId="3" type="noConversion"/>
  </si>
  <si>
    <t>장광남</t>
    <phoneticPr fontId="3" type="noConversion"/>
  </si>
  <si>
    <t>전북 남원시 죽항동 174-2</t>
    <phoneticPr fontId="3" type="noConversion"/>
  </si>
  <si>
    <t>전북 남원시 동헌길 161-5 (죽항동)</t>
    <phoneticPr fontId="3" type="noConversion"/>
  </si>
  <si>
    <t>남원산림조합</t>
    <phoneticPr fontId="3" type="noConversion"/>
  </si>
  <si>
    <t>근저당권,지상권</t>
    <phoneticPr fontId="3" type="noConversion"/>
  </si>
  <si>
    <t>전북 남원시 광한북로 94-7</t>
    <phoneticPr fontId="3" type="noConversion"/>
  </si>
  <si>
    <t>구분지상권
(상공14-34m)</t>
    <phoneticPr fontId="3" type="noConversion"/>
  </si>
  <si>
    <t>87*2/60</t>
    <phoneticPr fontId="3" type="noConversion"/>
  </si>
  <si>
    <t>장기석</t>
    <phoneticPr fontId="3" type="noConversion"/>
  </si>
  <si>
    <t>전북 전주시 덕진구 금상동 980</t>
    <phoneticPr fontId="3" type="noConversion"/>
  </si>
  <si>
    <t xml:space="preserve">전북 전주시 덕진구 수리재길 109-6 </t>
    <phoneticPr fontId="3" type="noConversion"/>
  </si>
  <si>
    <t>737*2/60</t>
    <phoneticPr fontId="3" type="noConversion"/>
  </si>
  <si>
    <t>전북 전주시 덕진구 수리재길 109-6</t>
    <phoneticPr fontId="3" type="noConversion"/>
  </si>
  <si>
    <t>93*1/7</t>
    <phoneticPr fontId="3" type="noConversion"/>
  </si>
  <si>
    <t>장병천</t>
    <phoneticPr fontId="3" type="noConversion"/>
  </si>
  <si>
    <t>전북 임실군 신덕면 신덕리 153</t>
    <phoneticPr fontId="3" type="noConversion"/>
  </si>
  <si>
    <t>3,228*1/7</t>
    <phoneticPr fontId="3" type="noConversion"/>
  </si>
  <si>
    <t>남원시 운봉읍 매요리</t>
    <phoneticPr fontId="3" type="noConversion"/>
  </si>
  <si>
    <t>산59-1</t>
    <phoneticPr fontId="3" type="noConversion"/>
  </si>
  <si>
    <t>장인수</t>
    <phoneticPr fontId="3" type="noConversion"/>
  </si>
  <si>
    <t>부산광역시 금정구 금강로565번길 54, 308동 201호(구서동, 선경아파트) </t>
  </si>
  <si>
    <t>운봉새망을금고</t>
    <phoneticPr fontId="3" type="noConversion"/>
  </si>
  <si>
    <t>남원시 운봉읍 
운봉로 688-1</t>
    <phoneticPr fontId="3" type="noConversion"/>
  </si>
  <si>
    <t>전계균</t>
    <phoneticPr fontId="3" type="noConversion"/>
  </si>
  <si>
    <t>전봉조</t>
    <phoneticPr fontId="3" type="noConversion"/>
  </si>
  <si>
    <t>126*496/3630</t>
    <phoneticPr fontId="3" type="noConversion"/>
  </si>
  <si>
    <t>전영찬</t>
    <phoneticPr fontId="3" type="noConversion"/>
  </si>
  <si>
    <t>서울 성북구 장위동 185-16</t>
    <phoneticPr fontId="3" type="noConversion"/>
  </si>
  <si>
    <t xml:space="preserve">서울 노원구 마들로 31 116동 2101호 (월계동, 그랑빌@) </t>
    <phoneticPr fontId="3" type="noConversion"/>
  </si>
  <si>
    <t>233*496/3630</t>
    <phoneticPr fontId="3" type="noConversion"/>
  </si>
  <si>
    <t>전주시 완산구 색장동</t>
    <phoneticPr fontId="3" type="noConversion"/>
  </si>
  <si>
    <t>산3-1</t>
    <phoneticPr fontId="3" type="noConversion"/>
  </si>
  <si>
    <t>전주최씨대호군파최귀공전주종중</t>
    <phoneticPr fontId="3" type="noConversion"/>
  </si>
  <si>
    <t>전북 전주시 덕진구 서노송동 611-1</t>
    <phoneticPr fontId="3" type="noConversion"/>
  </si>
  <si>
    <t>전북 전주시 덕진구 인후6길 10, 부익주택 308호 (대표:최연태)</t>
    <phoneticPr fontId="3" type="noConversion"/>
  </si>
  <si>
    <t>임실군 신덕면 수천리</t>
    <phoneticPr fontId="3" type="noConversion"/>
  </si>
  <si>
    <t>산192</t>
    <phoneticPr fontId="3" type="noConversion"/>
  </si>
  <si>
    <t>전주최씨만육자손판서공파
부사공종중</t>
    <phoneticPr fontId="3" type="noConversion"/>
  </si>
  <si>
    <t>전북 전주시 덕진구 호성동1가 749-2</t>
    <phoneticPr fontId="3" type="noConversion"/>
  </si>
  <si>
    <t>전준식</t>
    <phoneticPr fontId="3" type="noConversion"/>
  </si>
  <si>
    <t>전북 전주시 덕진구 인후동2가 1566-1 한양운남아파트</t>
    <phoneticPr fontId="3" type="noConversion"/>
  </si>
  <si>
    <t>전북 전주시 덕진구 백동5길 29, A동 302호(인후동2가, 한양운남아파트)</t>
    <phoneticPr fontId="3" type="noConversion"/>
  </si>
  <si>
    <t>정복순</t>
    <phoneticPr fontId="3" type="noConversion"/>
  </si>
  <si>
    <t>경기 고양시 덕양구 화정동 870 은빛마을 524동 901호</t>
  </si>
  <si>
    <t>서울특별시 관악구 신림동 724-43</t>
    <phoneticPr fontId="3" type="noConversion"/>
  </si>
  <si>
    <t>임실군청</t>
    <phoneticPr fontId="3" type="noConversion"/>
  </si>
  <si>
    <t>전북 임실군 임실읍 수정로30(임실군청,재무과)</t>
    <phoneticPr fontId="3" type="noConversion"/>
  </si>
  <si>
    <t>군산시 나운동</t>
    <phoneticPr fontId="3" type="noConversion"/>
  </si>
  <si>
    <t>산285</t>
    <phoneticPr fontId="3" type="noConversion"/>
  </si>
  <si>
    <t>26*1/4</t>
    <phoneticPr fontId="3" type="noConversion"/>
  </si>
  <si>
    <t>정석현</t>
    <phoneticPr fontId="3" type="noConversion"/>
  </si>
  <si>
    <t>경기 안양시 호계동 991 평화아파트 3동 203호</t>
    <phoneticPr fontId="3" type="noConversion"/>
  </si>
  <si>
    <t>경기도 안성시 공도읍 장미길 12, 101동 102호 (대림전원빌라)</t>
    <phoneticPr fontId="3" type="noConversion"/>
  </si>
  <si>
    <t>129*1/4</t>
    <phoneticPr fontId="3" type="noConversion"/>
  </si>
  <si>
    <t>구분지상권
(상공17-27m)</t>
    <phoneticPr fontId="3" type="noConversion"/>
  </si>
  <si>
    <t>정창권</t>
    <phoneticPr fontId="3" type="noConversion"/>
  </si>
  <si>
    <t>전북 군산시 나운동 282</t>
    <phoneticPr fontId="3" type="noConversion"/>
  </si>
  <si>
    <t>전북 군산시 상지곡3길 9 (지곡동)</t>
    <phoneticPr fontId="3" type="noConversion"/>
  </si>
  <si>
    <t>김재삼
군산시 
국민건강보험공단군산지사</t>
    <phoneticPr fontId="3" type="noConversion"/>
  </si>
  <si>
    <t>가압류
압류
압류</t>
    <phoneticPr fontId="3" type="noConversion"/>
  </si>
  <si>
    <t xml:space="preserve">충남 서천군 마서면 죽산리 255
전북 군산시 시청로 17
전북 군산시 조촌4길 89 </t>
    <phoneticPr fontId="3" type="noConversion"/>
  </si>
  <si>
    <t>정창록</t>
    <phoneticPr fontId="3" type="noConversion"/>
  </si>
  <si>
    <t>전북 군산시 소룡동 1482-1</t>
    <phoneticPr fontId="3" type="noConversion"/>
  </si>
  <si>
    <t>전북 군산시 공항로 77</t>
    <phoneticPr fontId="3" type="noConversion"/>
  </si>
  <si>
    <t>정창후</t>
    <phoneticPr fontId="3" type="noConversion"/>
  </si>
  <si>
    <t>전북 군산시 미원동 294</t>
    <phoneticPr fontId="3" type="noConversion"/>
  </si>
  <si>
    <t>주식회사신한은행
신용보증기금</t>
    <phoneticPr fontId="3" type="noConversion"/>
  </si>
  <si>
    <t>가압류
가압류</t>
    <phoneticPr fontId="3" type="noConversion"/>
  </si>
  <si>
    <t>서울 중구 태평로2가 120(군장공단금융센터)
대구 동구 첨단로 7(신서동) (전주재기지원단)</t>
    <phoneticPr fontId="3" type="noConversion"/>
  </si>
  <si>
    <t>산71</t>
    <phoneticPr fontId="3" type="noConversion"/>
  </si>
  <si>
    <t>196*1/3</t>
    <phoneticPr fontId="3" type="noConversion"/>
  </si>
  <si>
    <t>조경호</t>
    <phoneticPr fontId="3" type="noConversion"/>
  </si>
  <si>
    <t>경기 수원시 장안구 경수대로976번길 22, 152동 1504호(조원동,수원한일타운아파트)</t>
    <phoneticPr fontId="3" type="noConversion"/>
  </si>
  <si>
    <t>847*1/3</t>
    <phoneticPr fontId="3" type="noConversion"/>
  </si>
  <si>
    <t>구분지상권
(상공24-44m)</t>
    <phoneticPr fontId="3" type="noConversion"/>
  </si>
  <si>
    <t>조봉근</t>
    <phoneticPr fontId="3" type="noConversion"/>
  </si>
  <si>
    <t>남원시 운봉읍 행정리 177</t>
    <phoneticPr fontId="3" type="noConversion"/>
  </si>
  <si>
    <t xml:space="preserve">전남 광양시 금호동 장미연립 9동 204호(조봉근 아들) </t>
    <phoneticPr fontId="3" type="noConversion"/>
  </si>
  <si>
    <t>150*154/7315</t>
  </si>
  <si>
    <t>조옥순</t>
    <phoneticPr fontId="3" type="noConversion"/>
  </si>
  <si>
    <t>인천시 남구 관교동
 13-9 성지아파트 102-105 </t>
    <phoneticPr fontId="3" type="noConversion"/>
  </si>
  <si>
    <t>인천시 남구 문화로 35 102-105
(관교동, 성지아파트) </t>
    <phoneticPr fontId="3" type="noConversion"/>
  </si>
  <si>
    <t>324*154/7315</t>
  </si>
  <si>
    <t>조회근</t>
    <phoneticPr fontId="3" type="noConversion"/>
  </si>
  <si>
    <t>남원시 운봉읍 행정리 129</t>
    <phoneticPr fontId="3" type="noConversion"/>
  </si>
  <si>
    <t>경기 광명시 광명로 772번길 19, 나동 202호(광명동, 신성빌라)</t>
    <phoneticPr fontId="3" type="noConversion"/>
  </si>
  <si>
    <t>진강현</t>
    <phoneticPr fontId="3" type="noConversion"/>
  </si>
  <si>
    <t>서울시 강남구 논현동 262-28 </t>
  </si>
  <si>
    <t>서울시 강남구 학동로42길 69(논현동)</t>
    <phoneticPr fontId="3" type="noConversion"/>
  </si>
  <si>
    <t>28*6/21</t>
  </si>
  <si>
    <t>진원식</t>
    <phoneticPr fontId="3" type="noConversion"/>
  </si>
  <si>
    <t>경기 용인시 수지구 동천로153번길 6, 1412동 1402호(동천동,한빛마을래미안이스트팰리스4단지) </t>
  </si>
  <si>
    <t>2234*6/21</t>
  </si>
  <si>
    <t>42*3/4</t>
  </si>
  <si>
    <t>진주소씨수사공파종중</t>
    <phoneticPr fontId="3" type="noConversion"/>
  </si>
  <si>
    <t>전북 군산시 동령길 5, 4층</t>
    <phoneticPr fontId="3" type="noConversion"/>
  </si>
  <si>
    <t>군산세무서</t>
    <phoneticPr fontId="3" type="noConversion"/>
  </si>
  <si>
    <t>전라북도 군산시 해망로 583 (소룡동)</t>
    <phoneticPr fontId="3" type="noConversion"/>
  </si>
  <si>
    <t>익산시 여산면 원수리</t>
    <phoneticPr fontId="3" type="noConversion"/>
  </si>
  <si>
    <t>산91-1</t>
    <phoneticPr fontId="3" type="noConversion"/>
  </si>
  <si>
    <t>진천송씨서암공파육조동종중</t>
    <phoneticPr fontId="3" type="noConversion"/>
  </si>
  <si>
    <t xml:space="preserve">경북 포항시 북구 중앙로 419번길 21, 107동 2006호 (우현동. 대동우방타운) </t>
    <phoneticPr fontId="3" type="noConversion"/>
  </si>
  <si>
    <t>28*1/21</t>
  </si>
  <si>
    <t>진혜숙</t>
    <phoneticPr fontId="3" type="noConversion"/>
  </si>
  <si>
    <t>서울 강남구 삼성동 26-19 </t>
  </si>
  <si>
    <t>서울 강남구 봉은사로71길 47(삼성동)</t>
    <phoneticPr fontId="3" type="noConversion"/>
  </si>
  <si>
    <t>2234*1/21</t>
  </si>
  <si>
    <t>남원시 인월면 상우리</t>
    <phoneticPr fontId="3" type="noConversion"/>
  </si>
  <si>
    <t>산3</t>
    <phoneticPr fontId="3" type="noConversion"/>
  </si>
  <si>
    <t>차정순</t>
    <phoneticPr fontId="3" type="noConversion"/>
  </si>
  <si>
    <t>전북 남원시 인월면 지산길 136</t>
    <phoneticPr fontId="3" type="noConversion"/>
  </si>
  <si>
    <t xml:space="preserve">전남 곡성군 곡성읍 곡성로 535 </t>
    <phoneticPr fontId="3" type="noConversion"/>
  </si>
  <si>
    <t>산210-1</t>
    <phoneticPr fontId="3" type="noConversion"/>
  </si>
  <si>
    <t>채기용</t>
    <phoneticPr fontId="3" type="noConversion"/>
  </si>
  <si>
    <t>경기 시흥시 대야동 569-1 우성아파트 201동 1303호</t>
    <phoneticPr fontId="3" type="noConversion"/>
  </si>
  <si>
    <t xml:space="preserve">경기 시흥시 은행로 208 201동, 1303호 (대야동, 우성아파트) </t>
    <phoneticPr fontId="3" type="noConversion"/>
  </si>
  <si>
    <t>구분지상권
(상공19-28m)</t>
    <phoneticPr fontId="3" type="noConversion"/>
  </si>
  <si>
    <t>채순정</t>
    <phoneticPr fontId="3" type="noConversion"/>
  </si>
  <si>
    <t>전북 전주시 덕진동1가 1314-189</t>
    <phoneticPr fontId="3" type="noConversion"/>
  </si>
  <si>
    <t xml:space="preserve">전북 전주시 덕진구 명륜2길 16-1(덕진동1가) </t>
    <phoneticPr fontId="3" type="noConversion"/>
  </si>
  <si>
    <t>김제시 금산면 구월리</t>
    <phoneticPr fontId="3" type="noConversion"/>
  </si>
  <si>
    <t>792-1</t>
    <phoneticPr fontId="3" type="noConversion"/>
  </si>
  <si>
    <t>70*1/5</t>
    <phoneticPr fontId="3" type="noConversion"/>
  </si>
  <si>
    <t>천두철</t>
    <phoneticPr fontId="3" type="noConversion"/>
  </si>
  <si>
    <t>전북 김제시 공덕면 공덕리 649-5</t>
    <phoneticPr fontId="3" type="noConversion"/>
  </si>
  <si>
    <t>전북 김제시 공덕면 공덕8길 416</t>
    <phoneticPr fontId="3" type="noConversion"/>
  </si>
  <si>
    <t>843*1/5</t>
    <phoneticPr fontId="3" type="noConversion"/>
  </si>
  <si>
    <t>구분지상권
(상공12-35m)</t>
    <phoneticPr fontId="3" type="noConversion"/>
  </si>
  <si>
    <t>천병대</t>
    <phoneticPr fontId="3" type="noConversion"/>
  </si>
  <si>
    <t>전북 군산시 수송동 69-2 현대아파트 102-1002</t>
    <phoneticPr fontId="3" type="noConversion"/>
  </si>
  <si>
    <t xml:space="preserve">전북 군산시 신평안길 44 (지곡동) </t>
    <phoneticPr fontId="3" type="noConversion"/>
  </si>
  <si>
    <t>70*3/5</t>
    <phoneticPr fontId="3" type="noConversion"/>
  </si>
  <si>
    <t>천성남</t>
    <phoneticPr fontId="3" type="noConversion"/>
  </si>
  <si>
    <t>전북 전주시 완산구 용머리로 29, 8동 606호(효자동1가,롯데아파트)</t>
    <phoneticPr fontId="3" type="noConversion"/>
  </si>
  <si>
    <t xml:space="preserve">전북 전주시 완산구 호암로 41, 809동 1103호(효자동2가, 아르팰리스 휴먼시아) </t>
    <phoneticPr fontId="3" type="noConversion"/>
  </si>
  <si>
    <t>843*3/5</t>
    <phoneticPr fontId="3" type="noConversion"/>
  </si>
  <si>
    <t>73*10573/32725</t>
  </si>
  <si>
    <t>최병연</t>
    <phoneticPr fontId="3" type="noConversion"/>
  </si>
  <si>
    <t>전북 전주시 덕진구 인후동1가 890-1 인후꿈마을부영아파트 203-1202</t>
    <phoneticPr fontId="3" type="noConversion"/>
  </si>
  <si>
    <t>서울 도봉구 덕릉로59차길 37, a동 502호(창동,ESA홈타운)</t>
    <phoneticPr fontId="3" type="noConversion"/>
  </si>
  <si>
    <t>765*10573/32725</t>
  </si>
  <si>
    <t>최병준</t>
    <phoneticPr fontId="3" type="noConversion"/>
  </si>
  <si>
    <t>부산 연제구 거제동 965-4</t>
    <phoneticPr fontId="3" type="noConversion"/>
  </si>
  <si>
    <t xml:space="preserve">부산 연제구 월드컵대로252번길 5, 101동 1103호(거제동,다뉴브하이타운) </t>
    <phoneticPr fontId="3" type="noConversion"/>
  </si>
  <si>
    <t>최종옥</t>
    <phoneticPr fontId="3" type="noConversion"/>
  </si>
  <si>
    <t>전북 남원시 주천면 송치리 125</t>
    <phoneticPr fontId="3" type="noConversion"/>
  </si>
  <si>
    <t>전북 남원시 주천면 옹치길 68</t>
    <phoneticPr fontId="3" type="noConversion"/>
  </si>
  <si>
    <t>구분지상권
(상공6-26m)</t>
    <phoneticPr fontId="3" type="noConversion"/>
  </si>
  <si>
    <t>69*2/6</t>
    <phoneticPr fontId="3" type="noConversion"/>
  </si>
  <si>
    <t>파주염씨원진공파종중</t>
    <phoneticPr fontId="3" type="noConversion"/>
  </si>
  <si>
    <t>126*1150/3630</t>
    <phoneticPr fontId="3" type="noConversion"/>
  </si>
  <si>
    <t>한규만</t>
    <phoneticPr fontId="3" type="noConversion"/>
  </si>
  <si>
    <t>전북 군산시 성산면 성덕리 40</t>
    <phoneticPr fontId="3" type="noConversion"/>
  </si>
  <si>
    <t>전북 군산시 두란뜸2길 8 202동, 1304호 (사정동, 금호타운아파트)</t>
    <phoneticPr fontId="3" type="noConversion"/>
  </si>
  <si>
    <t>233*1150/3630</t>
    <phoneticPr fontId="3" type="noConversion"/>
  </si>
  <si>
    <t>한양수</t>
    <phoneticPr fontId="3" type="noConversion"/>
  </si>
  <si>
    <t>18*1/2</t>
    <phoneticPr fontId="3" type="noConversion"/>
  </si>
  <si>
    <t>형종우</t>
    <phoneticPr fontId="3" type="noConversion"/>
  </si>
  <si>
    <t>전북 남원시 사매면 사매대산길 93 </t>
    <phoneticPr fontId="3" type="noConversion"/>
  </si>
  <si>
    <t>전북 남원시 사매면 사매대산길 96</t>
    <phoneticPr fontId="3" type="noConversion"/>
  </si>
  <si>
    <t>49*1/9</t>
    <phoneticPr fontId="3" type="noConversion"/>
  </si>
  <si>
    <t>황영주</t>
    <phoneticPr fontId="3" type="noConversion"/>
  </si>
  <si>
    <t>전북 진안군 안천면 백화리 991</t>
    <phoneticPr fontId="3" type="noConversion"/>
  </si>
  <si>
    <t xml:space="preserve">전북 진안군 안천면 백화리 991 </t>
    <phoneticPr fontId="3" type="noConversion"/>
  </si>
  <si>
    <t>5,535*1/9</t>
    <phoneticPr fontId="3" type="noConversion"/>
  </si>
  <si>
    <t>황용주</t>
    <phoneticPr fontId="3" type="noConversion"/>
  </si>
  <si>
    <t>전북 무주군 부남면 장안리 1024</t>
    <phoneticPr fontId="3" type="noConversion"/>
  </si>
  <si>
    <t xml:space="preserve">전북 무주군 부남면 장안리 1024 </t>
    <phoneticPr fontId="3" type="noConversion"/>
  </si>
  <si>
    <t>황의엽</t>
    <phoneticPr fontId="3" type="noConversion"/>
  </si>
  <si>
    <t>전북 무주군 안성면 공진리 165</t>
    <phoneticPr fontId="3" type="noConversion"/>
  </si>
  <si>
    <t>황의택</t>
    <phoneticPr fontId="3" type="noConversion"/>
  </si>
  <si>
    <t>전북 진안군 안천면 백화리 709</t>
    <phoneticPr fontId="3" type="noConversion"/>
  </si>
  <si>
    <t xml:space="preserve">전북 진안군 안천면 구례길 48 </t>
    <phoneticPr fontId="3" type="noConversion"/>
  </si>
  <si>
    <t>황종주</t>
    <phoneticPr fontId="3" type="noConversion"/>
  </si>
  <si>
    <t>전북 진안군 안천면 백화리 598</t>
    <phoneticPr fontId="3" type="noConversion"/>
  </si>
  <si>
    <t xml:space="preserve">전북 진안군 안천면 백화리 598 </t>
    <phoneticPr fontId="3" type="noConversion"/>
  </si>
  <si>
    <t>황창주</t>
    <phoneticPr fontId="3" type="noConversion"/>
  </si>
  <si>
    <t>전북 진안군 안천면 백화리 739</t>
    <phoneticPr fontId="3" type="noConversion"/>
  </si>
  <si>
    <t xml:space="preserve">전북 진안군 안천면 구례길 52 </t>
    <phoneticPr fontId="3" type="noConversion"/>
  </si>
  <si>
    <t>황철주</t>
    <phoneticPr fontId="3" type="noConversion"/>
  </si>
  <si>
    <t>전북 진안군 안천면 백화리 749-1</t>
    <phoneticPr fontId="3" type="noConversion"/>
  </si>
  <si>
    <t>전북 진안군 안천면 구례길 51</t>
    <phoneticPr fontId="3" type="noConversion"/>
  </si>
  <si>
    <t>황흥덕</t>
    <phoneticPr fontId="3" type="noConversion"/>
  </si>
  <si>
    <t>전북 무주군 안성면 공진리 191</t>
    <phoneticPr fontId="3" type="noConversion"/>
  </si>
  <si>
    <t>전북 무주군 안성면 공진길 53-1</t>
    <phoneticPr fontId="3" type="noConversion"/>
  </si>
  <si>
    <t>남원시 대산면 풍촌리</t>
    <phoneticPr fontId="3" type="noConversion"/>
  </si>
  <si>
    <t>산67-6</t>
    <phoneticPr fontId="3" type="noConversion"/>
  </si>
  <si>
    <t>흥성장씨사성공파비자종중</t>
    <phoneticPr fontId="3" type="noConversion"/>
  </si>
  <si>
    <t>전북 남원시 향교동 285 중앙남원하이츠아파트 5동 1508호</t>
    <phoneticPr fontId="3" type="noConversion"/>
  </si>
  <si>
    <t>전북 익산시 부송동</t>
    <phoneticPr fontId="3" type="noConversion"/>
  </si>
  <si>
    <t>215-39</t>
    <phoneticPr fontId="3" type="noConversion"/>
  </si>
  <si>
    <t>대지</t>
    <phoneticPr fontId="3" type="noConversion"/>
  </si>
  <si>
    <t>도시지역</t>
    <phoneticPr fontId="3" type="noConversion"/>
  </si>
  <si>
    <t>구분지상권
(상공15-57m)</t>
    <phoneticPr fontId="3" type="noConversion"/>
  </si>
  <si>
    <t>황병규</t>
    <phoneticPr fontId="3" type="noConversion"/>
  </si>
  <si>
    <t>전북 익산시 고봉로 18길 69-57 (영등동)2층</t>
    <phoneticPr fontId="3" type="noConversion"/>
  </si>
  <si>
    <t>농협중앙회</t>
    <phoneticPr fontId="3" type="noConversion"/>
  </si>
  <si>
    <t>근저당권 지상권</t>
    <phoneticPr fontId="3" type="noConversion"/>
  </si>
  <si>
    <t>서울시 중구 통일로 120 (충정로1가 익산지부)</t>
    <phoneticPr fontId="3" type="noConversion"/>
  </si>
  <si>
    <t>204-2</t>
    <phoneticPr fontId="3" type="noConversion"/>
  </si>
  <si>
    <t>구분지상권
(상공19-53m)</t>
    <phoneticPr fontId="3" type="noConversion"/>
  </si>
  <si>
    <t>주식회사영신스톤</t>
    <phoneticPr fontId="3" type="noConversion"/>
  </si>
  <si>
    <t>전북 익산시 제석사지로 107-32</t>
    <phoneticPr fontId="3" type="noConversion"/>
  </si>
  <si>
    <t>산203-9</t>
    <phoneticPr fontId="3" type="noConversion"/>
  </si>
  <si>
    <t>김화숙</t>
    <phoneticPr fontId="3" type="noConversion"/>
  </si>
  <si>
    <t>전북은행</t>
    <phoneticPr fontId="3" type="noConversion"/>
  </si>
  <si>
    <t>전북 전주시 덕진구 백제대로 566 (금암동)</t>
    <phoneticPr fontId="3" type="noConversion"/>
  </si>
  <si>
    <t xml:space="preserve">전북 익산시 덕기동 </t>
    <phoneticPr fontId="3" type="noConversion"/>
  </si>
  <si>
    <t>681-31</t>
    <phoneticPr fontId="3" type="noConversion"/>
  </si>
  <si>
    <t>구분지상권
(상공26-59m)</t>
    <phoneticPr fontId="3" type="noConversion"/>
  </si>
  <si>
    <t>조명현</t>
    <phoneticPr fontId="3" type="noConversion"/>
  </si>
  <si>
    <t>전북 익산시 인북로 22길 14-2 (남중동)</t>
    <phoneticPr fontId="3" type="noConversion"/>
  </si>
  <si>
    <t>681-32</t>
    <phoneticPr fontId="3" type="noConversion"/>
  </si>
  <si>
    <t>산201-7</t>
    <phoneticPr fontId="3" type="noConversion"/>
  </si>
  <si>
    <t>산201-9</t>
    <phoneticPr fontId="3" type="noConversion"/>
  </si>
  <si>
    <t>구분지상권
(상공20-59m)</t>
    <phoneticPr fontId="3" type="noConversion"/>
  </si>
  <si>
    <t>681-44</t>
    <phoneticPr fontId="3" type="noConversion"/>
  </si>
  <si>
    <t>723(1/2)</t>
    <phoneticPr fontId="3" type="noConversion"/>
  </si>
  <si>
    <t>김영숙</t>
    <phoneticPr fontId="3" type="noConversion"/>
  </si>
  <si>
    <t>전북 전주시 완산구 장승배기로 15 (심천동1가 삼천주공4단지@ 404동 503호</t>
    <phoneticPr fontId="3" type="noConversion"/>
  </si>
  <si>
    <t>이향</t>
    <phoneticPr fontId="3" type="noConversion"/>
  </si>
  <si>
    <t>전북 전주시 완산구 산너머2길 2-7 (중화산동1가 동신2차@ 201동 1304호</t>
    <phoneticPr fontId="3" type="noConversion"/>
  </si>
  <si>
    <t>전북 진안군 주천면 용덕리</t>
    <phoneticPr fontId="3" type="noConversion"/>
  </si>
  <si>
    <t>구분지상권
(상공76-105m)</t>
    <phoneticPr fontId="3" type="noConversion"/>
  </si>
  <si>
    <t>김연학</t>
    <phoneticPr fontId="3" type="noConversion"/>
  </si>
  <si>
    <t>충남 금산군 금산읍 상옥로 45-1</t>
    <phoneticPr fontId="3" type="noConversion"/>
  </si>
  <si>
    <t>금산신용협동조합</t>
    <phoneticPr fontId="3" type="noConversion"/>
  </si>
  <si>
    <t>충남 금산군 금산읍 상리 91-2</t>
    <phoneticPr fontId="3" type="noConversion"/>
  </si>
  <si>
    <t>전북 진안군 정천면 봉학리</t>
    <phoneticPr fontId="3" type="noConversion"/>
  </si>
  <si>
    <t>산67</t>
    <phoneticPr fontId="3" type="noConversion"/>
  </si>
  <si>
    <t>구분지상권
(상공20-42m)</t>
    <phoneticPr fontId="3" type="noConversion"/>
  </si>
  <si>
    <t>조성봉</t>
    <phoneticPr fontId="3" type="noConversion"/>
  </si>
  <si>
    <t>서울시 은평구 갈현로 5-9 (갈현동)</t>
    <phoneticPr fontId="3" type="noConversion"/>
  </si>
  <si>
    <t>순번</t>
    <phoneticPr fontId="3" type="noConversion"/>
  </si>
  <si>
    <t>소재지</t>
    <phoneticPr fontId="6" type="noConversion"/>
  </si>
  <si>
    <t>지번</t>
    <phoneticPr fontId="6" type="noConversion"/>
  </si>
  <si>
    <t>이용상황</t>
    <phoneticPr fontId="9" type="noConversion"/>
  </si>
  <si>
    <t>전북 전주시 완산구 장승배기로 15 (심천동1가 삼천주공4단지@ 404동 503호</t>
    <phoneticPr fontId="3" type="noConversion"/>
  </si>
  <si>
    <t>전북 익산시 고봉로 18길 69-57 (영등동)2층</t>
    <phoneticPr fontId="3" type="noConversion"/>
  </si>
  <si>
    <t>전북 남원시 향교동 285 중앙남원하이츠아파트 5동 1508호</t>
    <phoneticPr fontId="3" type="noConversion"/>
  </si>
  <si>
    <t xml:space="preserve">
용도지역</t>
    <phoneticPr fontId="9" type="noConversion"/>
  </si>
  <si>
    <t xml:space="preserve">
원지적(㎡)</t>
    <phoneticPr fontId="9" type="noConversion"/>
  </si>
  <si>
    <t xml:space="preserve">
편입면적(㎡)
</t>
    <phoneticPr fontId="9" type="noConversion"/>
  </si>
  <si>
    <t>필지수</t>
    <phoneticPr fontId="3" type="noConversion"/>
  </si>
  <si>
    <t>소유자</t>
    <phoneticPr fontId="3" type="noConversion"/>
  </si>
  <si>
    <t>이해관계인</t>
    <phoneticPr fontId="3" type="noConversion"/>
  </si>
  <si>
    <t>철탑부지</t>
    <phoneticPr fontId="3" type="noConversion"/>
  </si>
  <si>
    <t>선하지</t>
    <phoneticPr fontId="3" type="noConversion"/>
  </si>
  <si>
    <t>산50-2</t>
    <phoneticPr fontId="3" type="noConversion"/>
  </si>
  <si>
    <t>부안군 부안읍 신흥리</t>
    <phoneticPr fontId="3" type="noConversion"/>
  </si>
  <si>
    <t>인천 계양구 길마로 83. 202동. 1605호 (효성동. 현대아파트)</t>
    <phoneticPr fontId="3" type="noConversion"/>
  </si>
  <si>
    <t>익산시 여산면 호산리</t>
    <phoneticPr fontId="3" type="noConversion"/>
  </si>
  <si>
    <t>전주시 완산구 대성동</t>
    <phoneticPr fontId="3" type="noConversion"/>
  </si>
  <si>
    <t>정읍시 입암면 봉양리</t>
    <phoneticPr fontId="3" type="noConversion"/>
  </si>
  <si>
    <t>충북 보은군 마로면 관기송현로 106 </t>
    <phoneticPr fontId="3" type="noConversion"/>
  </si>
  <si>
    <t>고창</t>
    <phoneticPr fontId="3" type="noConversion"/>
  </si>
  <si>
    <t>군산</t>
    <phoneticPr fontId="3" type="noConversion"/>
  </si>
  <si>
    <t xml:space="preserve">김제 </t>
    <phoneticPr fontId="3" type="noConversion"/>
  </si>
  <si>
    <t>남원</t>
    <phoneticPr fontId="3" type="noConversion"/>
  </si>
  <si>
    <t>논산</t>
    <phoneticPr fontId="3" type="noConversion"/>
  </si>
  <si>
    <t>무주</t>
    <phoneticPr fontId="3" type="noConversion"/>
  </si>
  <si>
    <t>부안</t>
    <phoneticPr fontId="3" type="noConversion"/>
  </si>
  <si>
    <t>완주</t>
    <phoneticPr fontId="3" type="noConversion"/>
  </si>
  <si>
    <t>익산</t>
    <phoneticPr fontId="3" type="noConversion"/>
  </si>
  <si>
    <t>임실</t>
    <phoneticPr fontId="3" type="noConversion"/>
  </si>
  <si>
    <t>장수</t>
    <phoneticPr fontId="3" type="noConversion"/>
  </si>
  <si>
    <t>전주</t>
    <phoneticPr fontId="3" type="noConversion"/>
  </si>
  <si>
    <t>정읍</t>
    <phoneticPr fontId="3" type="noConversion"/>
  </si>
  <si>
    <t>진안</t>
    <phoneticPr fontId="3" type="noConversion"/>
  </si>
  <si>
    <t>관계인</t>
    <phoneticPr fontId="3" type="noConversion"/>
  </si>
  <si>
    <t>합계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</si>
</sst>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.0_);[Red]\(0.0\)"/>
    <numFmt numFmtId="177" formatCode="#,##0_);[Red]\(#,##0\)"/>
    <numFmt numFmtId="178" formatCode="_-* #,##0.0_-;\-* #,##0.0_-;_-* &quot;-&quot;_-;_-@_-"/>
    <numFmt numFmtId="179" formatCode="#,##0_ "/>
    <numFmt numFmtId="180" formatCode="mm&quot;월&quot;\ dd&quot;일&quot;"/>
  </numFmts>
  <fonts count="3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고딕"/>
      <family val="3"/>
      <charset val="129"/>
    </font>
    <font>
      <sz val="8"/>
      <name val="돋움"/>
      <family val="3"/>
      <charset val="129"/>
    </font>
    <font>
      <sz val="9"/>
      <name val="맑은고딕"/>
      <family val="3"/>
      <charset val="129"/>
    </font>
    <font>
      <sz val="9"/>
      <color indexed="8"/>
      <name val="맑은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theme="1"/>
      <name val="나눔고딕"/>
      <family val="3"/>
      <charset val="129"/>
    </font>
    <font>
      <sz val="10"/>
      <name val="굴림체"/>
      <family val="3"/>
      <charset val="129"/>
    </font>
    <font>
      <sz val="10"/>
      <name val="나눔고딕"/>
      <family val="3"/>
      <charset val="129"/>
    </font>
    <font>
      <sz val="9"/>
      <name val="신명조"/>
      <family val="3"/>
      <charset val="129"/>
    </font>
    <font>
      <sz val="9"/>
      <color theme="1"/>
      <name val="나눔고딕"/>
      <family val="3"/>
      <charset val="129"/>
    </font>
    <font>
      <sz val="5"/>
      <name val="맑은고딕"/>
      <family val="3"/>
      <charset val="129"/>
    </font>
    <font>
      <sz val="9"/>
      <color theme="1"/>
      <name val="굴림체"/>
      <family val="3"/>
      <charset val="129"/>
    </font>
    <font>
      <sz val="6"/>
      <color theme="1"/>
      <name val="맑은고딕"/>
      <family val="3"/>
      <charset val="129"/>
    </font>
    <font>
      <sz val="12"/>
      <color theme="1"/>
      <name val="굴림체"/>
      <family val="3"/>
      <charset val="129"/>
    </font>
    <font>
      <sz val="9"/>
      <name val="돋움"/>
      <family val="3"/>
      <charset val="129"/>
    </font>
    <font>
      <sz val="7"/>
      <color theme="1"/>
      <name val="맑은고딕"/>
      <family val="3"/>
      <charset val="129"/>
    </font>
    <font>
      <sz val="11"/>
      <name val="맑은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inor"/>
    </font>
    <font>
      <sz val="11"/>
      <color theme="1"/>
      <name val="맑은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</cellStyleXfs>
  <cellXfs count="100">
    <xf numFmtId="0" fontId="0" fillId="0" borderId="0" xfId="0">
      <alignment vertical="center"/>
    </xf>
    <xf numFmtId="0" fontId="7" fillId="0" borderId="2" xfId="2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8" fontId="7" fillId="0" borderId="3" xfId="4" applyNumberFormat="1" applyFont="1" applyFill="1" applyBorder="1" applyAlignment="1">
      <alignment horizontal="center" vertical="center" wrapText="1" shrinkToFit="1"/>
    </xf>
    <xf numFmtId="41" fontId="7" fillId="0" borderId="3" xfId="1" applyFont="1" applyFill="1" applyBorder="1" applyAlignment="1">
      <alignment horizontal="center" vertical="center" wrapText="1"/>
    </xf>
    <xf numFmtId="41" fontId="11" fillId="0" borderId="3" xfId="5" applyFont="1" applyFill="1" applyBorder="1" applyAlignment="1">
      <alignment horizontal="center" vertical="center" wrapText="1"/>
    </xf>
    <xf numFmtId="3" fontId="12" fillId="0" borderId="3" xfId="6" applyNumberFormat="1" applyFont="1" applyFill="1" applyBorder="1" applyAlignment="1" applyProtection="1">
      <alignment horizontal="center" vertical="center"/>
    </xf>
    <xf numFmtId="0" fontId="7" fillId="0" borderId="3" xfId="7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7" fillId="0" borderId="3" xfId="1" applyNumberFormat="1" applyFont="1" applyFill="1" applyBorder="1" applyAlignment="1">
      <alignment horizontal="center" vertical="center" shrinkToFit="1"/>
    </xf>
    <xf numFmtId="3" fontId="2" fillId="0" borderId="3" xfId="0" applyNumberFormat="1" applyFont="1" applyFill="1" applyBorder="1" applyAlignment="1">
      <alignment horizontal="center" vertical="center" wrapText="1"/>
    </xf>
    <xf numFmtId="41" fontId="2" fillId="0" borderId="3" xfId="1" applyFont="1" applyFill="1" applyBorder="1" applyAlignment="1">
      <alignment horizontal="center" vertical="center" wrapText="1"/>
    </xf>
    <xf numFmtId="179" fontId="7" fillId="0" borderId="3" xfId="0" applyNumberFormat="1" applyFont="1" applyFill="1" applyBorder="1" applyAlignment="1">
      <alignment horizontal="center" vertical="center" wrapText="1"/>
    </xf>
    <xf numFmtId="17" fontId="2" fillId="0" borderId="3" xfId="0" quotePrefix="1" applyNumberFormat="1" applyFont="1" applyFill="1" applyBorder="1" applyAlignment="1">
      <alignment horizontal="center" vertical="center" wrapText="1"/>
    </xf>
    <xf numFmtId="41" fontId="7" fillId="0" borderId="3" xfId="4" applyFont="1" applyFill="1" applyBorder="1" applyAlignment="1">
      <alignment horizontal="center" vertical="center" shrinkToFit="1"/>
    </xf>
    <xf numFmtId="41" fontId="13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177" fontId="14" fillId="0" borderId="3" xfId="0" applyNumberFormat="1" applyFont="1" applyFill="1" applyBorder="1" applyAlignment="1">
      <alignment horizontal="center" vertical="center" wrapText="1"/>
    </xf>
    <xf numFmtId="41" fontId="14" fillId="0" borderId="3" xfId="1" applyFont="1" applyFill="1" applyBorder="1" applyAlignment="1">
      <alignment horizontal="center" vertical="center" wrapText="1"/>
    </xf>
    <xf numFmtId="41" fontId="15" fillId="0" borderId="3" xfId="5" applyFont="1" applyFill="1" applyBorder="1" applyAlignment="1">
      <alignment horizontal="center" vertical="center" wrapText="1"/>
    </xf>
    <xf numFmtId="0" fontId="14" fillId="0" borderId="3" xfId="7" applyFont="1" applyFill="1" applyBorder="1" applyAlignment="1">
      <alignment horizontal="center" vertical="center" wrapText="1"/>
    </xf>
    <xf numFmtId="179" fontId="14" fillId="0" borderId="3" xfId="0" applyNumberFormat="1" applyFont="1" applyFill="1" applyBorder="1" applyAlignment="1">
      <alignment horizontal="center" vertical="center" wrapText="1"/>
    </xf>
    <xf numFmtId="178" fontId="7" fillId="0" borderId="3" xfId="1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 shrinkToFit="1"/>
    </xf>
    <xf numFmtId="178" fontId="7" fillId="0" borderId="3" xfId="0" applyNumberFormat="1" applyFont="1" applyFill="1" applyBorder="1" applyAlignment="1">
      <alignment horizontal="center" vertical="center" wrapText="1"/>
    </xf>
    <xf numFmtId="41" fontId="7" fillId="0" borderId="3" xfId="1" applyFont="1" applyFill="1" applyBorder="1" applyAlignment="1">
      <alignment horizontal="center" vertical="center" wrapText="1" shrinkToFit="1"/>
    </xf>
    <xf numFmtId="180" fontId="7" fillId="0" borderId="3" xfId="0" quotePrefix="1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6" fillId="0" borderId="3" xfId="7" applyFont="1" applyFill="1" applyBorder="1" applyAlignment="1">
      <alignment horizontal="center" vertical="center" wrapText="1"/>
    </xf>
    <xf numFmtId="180" fontId="2" fillId="0" borderId="3" xfId="0" quotePrefix="1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41" fontId="11" fillId="0" borderId="3" xfId="5" applyNumberFormat="1" applyFont="1" applyFill="1" applyBorder="1" applyAlignment="1">
      <alignment horizontal="center" vertical="center" wrapText="1"/>
    </xf>
    <xf numFmtId="41" fontId="2" fillId="0" borderId="3" xfId="1" applyFont="1" applyFill="1" applyBorder="1" applyAlignment="1">
      <alignment horizontal="center" vertical="center"/>
    </xf>
    <xf numFmtId="41" fontId="7" fillId="0" borderId="3" xfId="1" quotePrefix="1" applyFont="1" applyFill="1" applyBorder="1" applyAlignment="1">
      <alignment horizontal="center" vertical="center" wrapText="1"/>
    </xf>
    <xf numFmtId="178" fontId="14" fillId="0" borderId="3" xfId="0" applyNumberFormat="1" applyFont="1" applyFill="1" applyBorder="1" applyAlignment="1">
      <alignment horizontal="center" vertical="center" wrapText="1"/>
    </xf>
    <xf numFmtId="41" fontId="7" fillId="0" borderId="3" xfId="1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>
      <alignment horizontal="center" vertical="center" shrinkToFit="1"/>
    </xf>
    <xf numFmtId="12" fontId="7" fillId="0" borderId="3" xfId="1" applyNumberFormat="1" applyFont="1" applyFill="1" applyBorder="1" applyAlignment="1">
      <alignment horizontal="center" vertical="center" shrinkToFit="1"/>
    </xf>
    <xf numFmtId="49" fontId="7" fillId="0" borderId="3" xfId="4" applyNumberFormat="1" applyFont="1" applyFill="1" applyBorder="1" applyAlignment="1">
      <alignment horizontal="center" vertical="center" shrinkToFit="1"/>
    </xf>
    <xf numFmtId="49" fontId="7" fillId="3" borderId="3" xfId="1" applyNumberFormat="1" applyFont="1" applyFill="1" applyBorder="1" applyAlignment="1">
      <alignment horizontal="center" vertical="center" wrapText="1" shrinkToFit="1"/>
    </xf>
    <xf numFmtId="41" fontId="7" fillId="3" borderId="3" xfId="1" applyFont="1" applyFill="1" applyBorder="1" applyAlignment="1">
      <alignment horizontal="center" vertical="center" shrinkToFit="1"/>
    </xf>
    <xf numFmtId="0" fontId="8" fillId="2" borderId="3" xfId="2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179" fontId="7" fillId="0" borderId="3" xfId="4" applyNumberFormat="1" applyFont="1" applyFill="1" applyBorder="1" applyAlignment="1">
      <alignment horizontal="center" vertical="center" shrinkToFit="1"/>
    </xf>
    <xf numFmtId="178" fontId="18" fillId="0" borderId="3" xfId="1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178" fontId="2" fillId="0" borderId="3" xfId="1" applyNumberFormat="1" applyFont="1" applyFill="1" applyBorder="1" applyAlignment="1">
      <alignment horizontal="center" vertical="center" wrapText="1"/>
    </xf>
    <xf numFmtId="41" fontId="8" fillId="0" borderId="3" xfId="1" applyFont="1" applyFill="1" applyBorder="1" applyAlignment="1">
      <alignment horizontal="center" vertical="center" shrinkToFit="1"/>
    </xf>
    <xf numFmtId="41" fontId="8" fillId="0" borderId="3" xfId="0" applyNumberFormat="1" applyFont="1" applyFill="1" applyBorder="1" applyAlignment="1">
      <alignment horizontal="center" vertical="center" shrinkToFit="1"/>
    </xf>
    <xf numFmtId="1" fontId="7" fillId="0" borderId="3" xfId="0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 shrinkToFit="1"/>
    </xf>
    <xf numFmtId="41" fontId="7" fillId="3" borderId="3" xfId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17" fillId="0" borderId="3" xfId="0" applyFont="1" applyFill="1" applyBorder="1" applyAlignment="1">
      <alignment horizontal="center" vertical="center" wrapText="1"/>
    </xf>
    <xf numFmtId="41" fontId="19" fillId="0" borderId="3" xfId="1" applyFont="1" applyFill="1" applyBorder="1" applyAlignment="1">
      <alignment horizontal="center" vertical="center" wrapText="1"/>
    </xf>
    <xf numFmtId="3" fontId="12" fillId="0" borderId="3" xfId="6" applyNumberFormat="1" applyFont="1" applyFill="1" applyBorder="1" applyAlignment="1" applyProtection="1">
      <alignment horizontal="center" vertical="center" wrapText="1"/>
    </xf>
    <xf numFmtId="49" fontId="7" fillId="0" borderId="3" xfId="4" applyNumberFormat="1" applyFont="1" applyFill="1" applyBorder="1" applyAlignment="1">
      <alignment horizontal="center" vertical="center" wrapText="1" shrinkToFit="1"/>
    </xf>
    <xf numFmtId="179" fontId="7" fillId="0" borderId="3" xfId="4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41" fontId="24" fillId="0" borderId="0" xfId="1" applyFont="1" applyFill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25" fillId="0" borderId="0" xfId="0" applyFont="1" applyFill="1" applyBorder="1" applyAlignment="1">
      <alignment horizontal="right" vertical="center" shrinkToFit="1"/>
    </xf>
    <xf numFmtId="0" fontId="26" fillId="0" borderId="0" xfId="0" applyFont="1" applyAlignment="1">
      <alignment horizontal="right" vertical="center"/>
    </xf>
    <xf numFmtId="0" fontId="27" fillId="0" borderId="0" xfId="0" applyFont="1" applyFill="1" applyBorder="1" applyAlignment="1">
      <alignment horizontal="right" vertical="center" shrinkToFit="1"/>
    </xf>
    <xf numFmtId="0" fontId="28" fillId="0" borderId="0" xfId="0" applyFont="1" applyFill="1" applyBorder="1" applyAlignment="1">
      <alignment horizontal="right" vertical="center" shrinkToFit="1"/>
    </xf>
    <xf numFmtId="178" fontId="29" fillId="0" borderId="3" xfId="1" applyNumberFormat="1" applyFont="1" applyFill="1" applyBorder="1" applyAlignment="1">
      <alignment horizontal="center" vertical="center" wrapText="1"/>
    </xf>
    <xf numFmtId="178" fontId="29" fillId="0" borderId="3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0" fillId="4" borderId="0" xfId="0" applyFill="1">
      <alignment vertical="center"/>
    </xf>
    <xf numFmtId="0" fontId="5" fillId="0" borderId="1" xfId="2" applyFont="1" applyFill="1" applyBorder="1" applyAlignment="1">
      <alignment horizontal="center" vertical="center" wrapText="1" shrinkToFit="1"/>
    </xf>
    <xf numFmtId="0" fontId="5" fillId="0" borderId="2" xfId="2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176" fontId="7" fillId="2" borderId="3" xfId="2" applyNumberFormat="1" applyFont="1" applyFill="1" applyBorder="1" applyAlignment="1">
      <alignment horizontal="center" vertical="center" wrapText="1" shrinkToFit="1"/>
    </xf>
    <xf numFmtId="176" fontId="7" fillId="2" borderId="3" xfId="2" applyNumberFormat="1" applyFont="1" applyFill="1" applyBorder="1" applyAlignment="1">
      <alignment horizontal="center" vertical="center" shrinkToFit="1"/>
    </xf>
    <xf numFmtId="49" fontId="7" fillId="2" borderId="3" xfId="2" applyNumberFormat="1" applyFont="1" applyFill="1" applyBorder="1" applyAlignment="1">
      <alignment horizontal="center" vertical="center" wrapText="1" shrinkToFit="1"/>
    </xf>
    <xf numFmtId="49" fontId="7" fillId="2" borderId="3" xfId="2" applyNumberFormat="1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wrapText="1" shrinkToFit="1"/>
    </xf>
    <xf numFmtId="0" fontId="7" fillId="2" borderId="3" xfId="2" applyFont="1" applyFill="1" applyBorder="1" applyAlignment="1">
      <alignment horizontal="center" vertical="center" shrinkToFit="1"/>
    </xf>
    <xf numFmtId="177" fontId="7" fillId="2" borderId="3" xfId="2" applyNumberFormat="1" applyFont="1" applyFill="1" applyBorder="1" applyAlignment="1">
      <alignment horizontal="center" vertical="center" wrapText="1" shrinkToFit="1"/>
    </xf>
    <xf numFmtId="177" fontId="7" fillId="2" borderId="3" xfId="2" applyNumberFormat="1" applyFont="1" applyFill="1" applyBorder="1" applyAlignment="1">
      <alignment horizontal="center" vertical="center" shrinkToFit="1"/>
    </xf>
    <xf numFmtId="0" fontId="7" fillId="2" borderId="3" xfId="2" applyNumberFormat="1" applyFont="1" applyFill="1" applyBorder="1" applyAlignment="1">
      <alignment horizontal="center" vertical="center" wrapText="1" shrinkToFit="1"/>
    </xf>
    <xf numFmtId="0" fontId="7" fillId="2" borderId="3" xfId="2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 shrinkToFit="1"/>
    </xf>
    <xf numFmtId="41" fontId="7" fillId="3" borderId="3" xfId="1" applyFont="1" applyFill="1" applyBorder="1" applyAlignment="1">
      <alignment horizontal="center" vertical="center" wrapText="1" shrinkToFit="1"/>
    </xf>
    <xf numFmtId="41" fontId="7" fillId="3" borderId="3" xfId="1" applyFont="1" applyFill="1" applyBorder="1" applyAlignment="1">
      <alignment horizontal="center" vertical="center" shrinkToFit="1"/>
    </xf>
    <xf numFmtId="177" fontId="22" fillId="2" borderId="3" xfId="2" applyNumberFormat="1" applyFont="1" applyFill="1" applyBorder="1" applyAlignment="1">
      <alignment horizontal="center" vertical="center" wrapText="1" shrinkToFit="1"/>
    </xf>
    <xf numFmtId="177" fontId="22" fillId="2" borderId="3" xfId="2" applyNumberFormat="1" applyFont="1" applyFill="1" applyBorder="1" applyAlignment="1">
      <alignment horizontal="center" vertical="center" shrinkToFit="1"/>
    </xf>
  </cellXfs>
  <cellStyles count="8">
    <cellStyle name="쉼표 [0]" xfId="1" builtinId="6"/>
    <cellStyle name="쉼표 [0] 10" xfId="5"/>
    <cellStyle name="쉼표 [0] 10 2" xfId="3"/>
    <cellStyle name="쉼표 [0] 10 4" xfId="6"/>
    <cellStyle name="쉼표 [0] 2" xfId="4"/>
    <cellStyle name="표준" xfId="0" builtinId="0"/>
    <cellStyle name="표준 2 2 2" xfId="7"/>
    <cellStyle name="표준_신광양노후취약보상조서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7"/>
  <sheetViews>
    <sheetView topLeftCell="A388" workbookViewId="0">
      <selection activeCell="A46" sqref="A46:XFD397"/>
    </sheetView>
  </sheetViews>
  <sheetFormatPr defaultRowHeight="16.5"/>
  <cols>
    <col min="1" max="1" width="5.125" customWidth="1"/>
    <col min="6" max="6" width="13.625" customWidth="1"/>
    <col min="13" max="15" width="9" customWidth="1"/>
    <col min="19" max="19" width="55.25" customWidth="1"/>
    <col min="20" max="20" width="54.625" customWidth="1"/>
    <col min="21" max="21" width="16.25" customWidth="1"/>
    <col min="22" max="22" width="13.625" customWidth="1"/>
    <col min="23" max="23" width="34.75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59.2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49" t="s">
        <v>13</v>
      </c>
      <c r="J3" s="49" t="s">
        <v>14</v>
      </c>
      <c r="K3" s="49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52" t="s">
        <v>19</v>
      </c>
      <c r="V3" s="52" t="s">
        <v>20</v>
      </c>
      <c r="W3" s="52" t="s">
        <v>21</v>
      </c>
    </row>
    <row r="4" spans="1:23" ht="22.5">
      <c r="A4" s="13">
        <v>1</v>
      </c>
      <c r="B4" s="13">
        <v>128</v>
      </c>
      <c r="C4" s="4" t="s">
        <v>22</v>
      </c>
      <c r="D4" s="5" t="s">
        <v>23</v>
      </c>
      <c r="E4" s="4" t="s">
        <v>24</v>
      </c>
      <c r="F4" s="6" t="s">
        <v>25</v>
      </c>
      <c r="G4" s="7">
        <v>84793</v>
      </c>
      <c r="H4" s="7" t="s">
        <v>26</v>
      </c>
      <c r="I4" s="7">
        <v>49</v>
      </c>
      <c r="J4" s="7">
        <v>1</v>
      </c>
      <c r="K4" s="7">
        <v>18</v>
      </c>
      <c r="L4" s="7">
        <f t="shared" ref="L4:L67" si="0">I4*(J4/K4)</f>
        <v>2.7222222222222219</v>
      </c>
      <c r="M4" s="8">
        <v>5200</v>
      </c>
      <c r="N4" s="9">
        <v>5400</v>
      </c>
      <c r="O4" s="47">
        <f t="shared" ref="O4:O67" si="1">AVERAGE(M4:N4)</f>
        <v>5300</v>
      </c>
      <c r="P4" s="53">
        <f t="shared" ref="P4:P67" si="2">L4*O4</f>
        <v>14427.777777777776</v>
      </c>
      <c r="Q4" s="10" t="s">
        <v>27</v>
      </c>
      <c r="R4" s="5" t="s">
        <v>28</v>
      </c>
      <c r="S4" s="10" t="s">
        <v>29</v>
      </c>
      <c r="T4" s="10" t="s">
        <v>30</v>
      </c>
      <c r="U4" s="10"/>
      <c r="V4" s="10"/>
      <c r="W4" s="10"/>
    </row>
    <row r="5" spans="1:23" ht="33.75">
      <c r="A5" s="13">
        <v>2</v>
      </c>
      <c r="B5" s="13">
        <v>129</v>
      </c>
      <c r="C5" s="4" t="s">
        <v>31</v>
      </c>
      <c r="D5" s="5" t="s">
        <v>32</v>
      </c>
      <c r="E5" s="4" t="s">
        <v>33</v>
      </c>
      <c r="F5" s="6" t="s">
        <v>34</v>
      </c>
      <c r="G5" s="7">
        <v>84793</v>
      </c>
      <c r="H5" s="7" t="s">
        <v>35</v>
      </c>
      <c r="I5" s="7">
        <v>5535</v>
      </c>
      <c r="J5" s="7">
        <v>1</v>
      </c>
      <c r="K5" s="7">
        <v>18</v>
      </c>
      <c r="L5" s="7">
        <f t="shared" si="0"/>
        <v>307.5</v>
      </c>
      <c r="M5" s="8">
        <v>1500</v>
      </c>
      <c r="N5" s="9">
        <v>1500</v>
      </c>
      <c r="O5" s="47">
        <f t="shared" si="1"/>
        <v>1500</v>
      </c>
      <c r="P5" s="53">
        <f t="shared" si="2"/>
        <v>461250</v>
      </c>
      <c r="Q5" s="10" t="s">
        <v>36</v>
      </c>
      <c r="R5" s="5" t="s">
        <v>28</v>
      </c>
      <c r="S5" s="10" t="s">
        <v>29</v>
      </c>
      <c r="T5" s="10" t="s">
        <v>30</v>
      </c>
      <c r="U5" s="10"/>
      <c r="V5" s="10"/>
      <c r="W5" s="10"/>
    </row>
    <row r="6" spans="1:23" ht="22.5">
      <c r="A6" s="13">
        <v>3</v>
      </c>
      <c r="B6" s="13">
        <v>384</v>
      </c>
      <c r="C6" s="5" t="s">
        <v>37</v>
      </c>
      <c r="D6" s="5" t="s">
        <v>38</v>
      </c>
      <c r="E6" s="11" t="s">
        <v>33</v>
      </c>
      <c r="F6" s="12" t="s">
        <v>34</v>
      </c>
      <c r="G6" s="15">
        <v>55904</v>
      </c>
      <c r="H6" s="16" t="s">
        <v>39</v>
      </c>
      <c r="I6" s="16">
        <v>129</v>
      </c>
      <c r="J6" s="16">
        <v>1</v>
      </c>
      <c r="K6" s="16">
        <v>3</v>
      </c>
      <c r="L6" s="7">
        <f t="shared" si="0"/>
        <v>43</v>
      </c>
      <c r="M6" s="8">
        <v>11700</v>
      </c>
      <c r="N6" s="9">
        <v>11900</v>
      </c>
      <c r="O6" s="47">
        <f t="shared" si="1"/>
        <v>11800</v>
      </c>
      <c r="P6" s="53">
        <f t="shared" si="2"/>
        <v>507400</v>
      </c>
      <c r="Q6" s="10" t="s">
        <v>27</v>
      </c>
      <c r="R6" s="17" t="s">
        <v>40</v>
      </c>
      <c r="S6" s="10" t="s">
        <v>41</v>
      </c>
      <c r="T6" s="10" t="s">
        <v>41</v>
      </c>
      <c r="U6" s="10"/>
      <c r="V6" s="10"/>
      <c r="W6" s="10"/>
    </row>
    <row r="7" spans="1:23" ht="33.75">
      <c r="A7" s="13">
        <v>4</v>
      </c>
      <c r="B7" s="13">
        <v>385</v>
      </c>
      <c r="C7" s="5" t="s">
        <v>37</v>
      </c>
      <c r="D7" s="5" t="s">
        <v>38</v>
      </c>
      <c r="E7" s="11" t="s">
        <v>33</v>
      </c>
      <c r="F7" s="12" t="s">
        <v>34</v>
      </c>
      <c r="G7" s="15">
        <v>55904</v>
      </c>
      <c r="H7" s="16" t="s">
        <v>42</v>
      </c>
      <c r="I7" s="16">
        <v>3190</v>
      </c>
      <c r="J7" s="16">
        <v>1</v>
      </c>
      <c r="K7" s="16">
        <v>3</v>
      </c>
      <c r="L7" s="7">
        <f t="shared" si="0"/>
        <v>1063.3333333333333</v>
      </c>
      <c r="M7" s="8">
        <v>3000</v>
      </c>
      <c r="N7" s="9">
        <v>3100</v>
      </c>
      <c r="O7" s="47">
        <f t="shared" si="1"/>
        <v>3050</v>
      </c>
      <c r="P7" s="53">
        <f t="shared" si="2"/>
        <v>3243166.6666666665</v>
      </c>
      <c r="Q7" s="10" t="s">
        <v>43</v>
      </c>
      <c r="R7" s="17" t="s">
        <v>40</v>
      </c>
      <c r="S7" s="10" t="s">
        <v>41</v>
      </c>
      <c r="T7" s="10" t="s">
        <v>41</v>
      </c>
      <c r="U7" s="10"/>
      <c r="V7" s="10"/>
      <c r="W7" s="10"/>
    </row>
    <row r="8" spans="1:23" ht="22.5">
      <c r="A8" s="13">
        <v>5</v>
      </c>
      <c r="B8" s="13">
        <v>366</v>
      </c>
      <c r="C8" s="5" t="s">
        <v>44</v>
      </c>
      <c r="D8" s="18" t="s">
        <v>45</v>
      </c>
      <c r="E8" s="11" t="s">
        <v>46</v>
      </c>
      <c r="F8" s="12" t="s">
        <v>34</v>
      </c>
      <c r="G8" s="5">
        <v>1844</v>
      </c>
      <c r="H8" s="16">
        <v>83</v>
      </c>
      <c r="I8" s="16">
        <v>83</v>
      </c>
      <c r="J8" s="16">
        <v>1</v>
      </c>
      <c r="K8" s="16">
        <v>1</v>
      </c>
      <c r="L8" s="7">
        <f t="shared" si="0"/>
        <v>83</v>
      </c>
      <c r="M8" s="8">
        <v>22400</v>
      </c>
      <c r="N8" s="9">
        <v>23700</v>
      </c>
      <c r="O8" s="47">
        <f t="shared" si="1"/>
        <v>23050</v>
      </c>
      <c r="P8" s="53">
        <f t="shared" si="2"/>
        <v>1913150</v>
      </c>
      <c r="Q8" s="10" t="s">
        <v>27</v>
      </c>
      <c r="R8" s="17" t="s">
        <v>47</v>
      </c>
      <c r="S8" s="10" t="s">
        <v>48</v>
      </c>
      <c r="T8" s="10" t="s">
        <v>49</v>
      </c>
      <c r="U8" s="10" t="s">
        <v>50</v>
      </c>
      <c r="V8" s="10" t="s">
        <v>51</v>
      </c>
      <c r="W8" s="10" t="s">
        <v>52</v>
      </c>
    </row>
    <row r="9" spans="1:23" ht="33.75">
      <c r="A9" s="13">
        <v>6</v>
      </c>
      <c r="B9" s="13">
        <v>24</v>
      </c>
      <c r="C9" s="11" t="s">
        <v>53</v>
      </c>
      <c r="D9" s="11">
        <v>38</v>
      </c>
      <c r="E9" s="11" t="s">
        <v>46</v>
      </c>
      <c r="F9" s="6" t="s">
        <v>54</v>
      </c>
      <c r="G9" s="17">
        <v>3630</v>
      </c>
      <c r="H9" s="7" t="s">
        <v>55</v>
      </c>
      <c r="I9" s="7">
        <v>126</v>
      </c>
      <c r="J9" s="7">
        <v>331</v>
      </c>
      <c r="K9" s="7">
        <v>3630</v>
      </c>
      <c r="L9" s="7">
        <f>I9*(J9/K9)</f>
        <v>11.489256198347107</v>
      </c>
      <c r="M9" s="8">
        <v>159600</v>
      </c>
      <c r="N9" s="19">
        <v>161100</v>
      </c>
      <c r="O9" s="47">
        <f t="shared" si="1"/>
        <v>160350</v>
      </c>
      <c r="P9" s="53">
        <f t="shared" si="2"/>
        <v>1842302.2314049585</v>
      </c>
      <c r="Q9" s="10" t="s">
        <v>27</v>
      </c>
      <c r="R9" s="17" t="s">
        <v>56</v>
      </c>
      <c r="S9" s="10" t="s">
        <v>57</v>
      </c>
      <c r="T9" s="10" t="s">
        <v>58</v>
      </c>
      <c r="U9" s="10"/>
      <c r="V9" s="10"/>
      <c r="W9" s="10"/>
    </row>
    <row r="10" spans="1:23" ht="33.75">
      <c r="A10" s="13">
        <v>7</v>
      </c>
      <c r="B10" s="13">
        <v>25</v>
      </c>
      <c r="C10" s="11" t="s">
        <v>53</v>
      </c>
      <c r="D10" s="11">
        <v>38</v>
      </c>
      <c r="E10" s="11" t="s">
        <v>46</v>
      </c>
      <c r="F10" s="6" t="s">
        <v>54</v>
      </c>
      <c r="G10" s="17">
        <v>3630</v>
      </c>
      <c r="H10" s="7" t="s">
        <v>59</v>
      </c>
      <c r="I10" s="7">
        <v>233</v>
      </c>
      <c r="J10" s="7">
        <v>331</v>
      </c>
      <c r="K10" s="7">
        <v>3630</v>
      </c>
      <c r="L10" s="7">
        <f t="shared" si="0"/>
        <v>21.246005509641872</v>
      </c>
      <c r="M10" s="8">
        <v>43100</v>
      </c>
      <c r="N10" s="19">
        <v>46700</v>
      </c>
      <c r="O10" s="47">
        <f t="shared" si="1"/>
        <v>44900</v>
      </c>
      <c r="P10" s="53">
        <f t="shared" si="2"/>
        <v>953945.64738292003</v>
      </c>
      <c r="Q10" s="10" t="s">
        <v>60</v>
      </c>
      <c r="R10" s="17" t="s">
        <v>56</v>
      </c>
      <c r="S10" s="10" t="s">
        <v>57</v>
      </c>
      <c r="T10" s="10" t="s">
        <v>58</v>
      </c>
      <c r="U10" s="10"/>
      <c r="V10" s="10"/>
      <c r="W10" s="10"/>
    </row>
    <row r="11" spans="1:23" ht="22.5">
      <c r="A11" s="13">
        <v>8</v>
      </c>
      <c r="B11" s="13">
        <v>132</v>
      </c>
      <c r="C11" s="4" t="s">
        <v>61</v>
      </c>
      <c r="D11" s="5" t="s">
        <v>62</v>
      </c>
      <c r="E11" s="4" t="s">
        <v>24</v>
      </c>
      <c r="F11" s="6" t="s">
        <v>63</v>
      </c>
      <c r="G11" s="7">
        <v>50876</v>
      </c>
      <c r="H11" s="7">
        <v>47</v>
      </c>
      <c r="I11" s="7">
        <v>47</v>
      </c>
      <c r="J11" s="7">
        <v>1</v>
      </c>
      <c r="K11" s="7">
        <v>1</v>
      </c>
      <c r="L11" s="7">
        <f t="shared" si="0"/>
        <v>47</v>
      </c>
      <c r="M11" s="8">
        <v>17500</v>
      </c>
      <c r="N11" s="9">
        <v>18400</v>
      </c>
      <c r="O11" s="47">
        <f t="shared" si="1"/>
        <v>17950</v>
      </c>
      <c r="P11" s="53">
        <f t="shared" si="2"/>
        <v>843650</v>
      </c>
      <c r="Q11" s="10" t="s">
        <v>64</v>
      </c>
      <c r="R11" s="17" t="s">
        <v>65</v>
      </c>
      <c r="S11" s="10" t="s">
        <v>66</v>
      </c>
      <c r="T11" s="10" t="s">
        <v>67</v>
      </c>
      <c r="U11" s="10"/>
      <c r="V11" s="10"/>
      <c r="W11" s="10"/>
    </row>
    <row r="12" spans="1:23" ht="33.75">
      <c r="A12" s="13">
        <v>9</v>
      </c>
      <c r="B12" s="13">
        <v>133</v>
      </c>
      <c r="C12" s="4" t="s">
        <v>61</v>
      </c>
      <c r="D12" s="5" t="s">
        <v>62</v>
      </c>
      <c r="E12" s="4" t="s">
        <v>24</v>
      </c>
      <c r="F12" s="6" t="s">
        <v>63</v>
      </c>
      <c r="G12" s="7">
        <v>50876</v>
      </c>
      <c r="H12" s="7">
        <v>159</v>
      </c>
      <c r="I12" s="7">
        <v>158</v>
      </c>
      <c r="J12" s="7">
        <v>1</v>
      </c>
      <c r="K12" s="7">
        <v>1</v>
      </c>
      <c r="L12" s="7">
        <f t="shared" si="0"/>
        <v>158</v>
      </c>
      <c r="M12" s="8">
        <v>4400</v>
      </c>
      <c r="N12" s="9">
        <v>4600</v>
      </c>
      <c r="O12" s="47">
        <f t="shared" si="1"/>
        <v>4500</v>
      </c>
      <c r="P12" s="53">
        <f t="shared" si="2"/>
        <v>711000</v>
      </c>
      <c r="Q12" s="10" t="s">
        <v>68</v>
      </c>
      <c r="R12" s="17" t="s">
        <v>65</v>
      </c>
      <c r="S12" s="10" t="s">
        <v>66</v>
      </c>
      <c r="T12" s="10" t="s">
        <v>67</v>
      </c>
      <c r="U12" s="10"/>
      <c r="V12" s="10"/>
      <c r="W12" s="10"/>
    </row>
    <row r="13" spans="1:23" ht="33.75">
      <c r="A13" s="13">
        <v>10</v>
      </c>
      <c r="B13" s="13">
        <v>20</v>
      </c>
      <c r="C13" s="11" t="s">
        <v>69</v>
      </c>
      <c r="D13" s="11">
        <v>38</v>
      </c>
      <c r="E13" s="11" t="s">
        <v>70</v>
      </c>
      <c r="F13" s="6" t="s">
        <v>71</v>
      </c>
      <c r="G13" s="17">
        <v>3630</v>
      </c>
      <c r="H13" s="7" t="s">
        <v>72</v>
      </c>
      <c r="I13" s="7">
        <v>126</v>
      </c>
      <c r="J13" s="7">
        <v>330.5</v>
      </c>
      <c r="K13" s="7">
        <v>3630</v>
      </c>
      <c r="L13" s="7">
        <f t="shared" si="0"/>
        <v>11.47190082644628</v>
      </c>
      <c r="M13" s="8">
        <v>159600</v>
      </c>
      <c r="N13" s="19">
        <v>161100</v>
      </c>
      <c r="O13" s="47">
        <f t="shared" si="1"/>
        <v>160350</v>
      </c>
      <c r="P13" s="53">
        <f t="shared" si="2"/>
        <v>1839519.297520661</v>
      </c>
      <c r="Q13" s="10" t="s">
        <v>64</v>
      </c>
      <c r="R13" s="17" t="s">
        <v>73</v>
      </c>
      <c r="S13" s="10" t="s">
        <v>74</v>
      </c>
      <c r="T13" s="10" t="s">
        <v>75</v>
      </c>
      <c r="U13" s="10"/>
      <c r="V13" s="10"/>
      <c r="W13" s="10"/>
    </row>
    <row r="14" spans="1:23" ht="33.75">
      <c r="A14" s="13">
        <v>11</v>
      </c>
      <c r="B14" s="13">
        <v>21</v>
      </c>
      <c r="C14" s="11" t="s">
        <v>69</v>
      </c>
      <c r="D14" s="11">
        <v>38</v>
      </c>
      <c r="E14" s="11" t="s">
        <v>70</v>
      </c>
      <c r="F14" s="6" t="s">
        <v>71</v>
      </c>
      <c r="G14" s="17">
        <v>3630</v>
      </c>
      <c r="H14" s="7" t="s">
        <v>76</v>
      </c>
      <c r="I14" s="7">
        <v>233</v>
      </c>
      <c r="J14" s="7">
        <v>330.5</v>
      </c>
      <c r="K14" s="7">
        <v>3630</v>
      </c>
      <c r="L14" s="7">
        <f t="shared" si="0"/>
        <v>21.213911845730028</v>
      </c>
      <c r="M14" s="8">
        <v>43100</v>
      </c>
      <c r="N14" s="19">
        <v>46700</v>
      </c>
      <c r="O14" s="47">
        <f t="shared" si="1"/>
        <v>44900</v>
      </c>
      <c r="P14" s="53">
        <f t="shared" si="2"/>
        <v>952504.64187327819</v>
      </c>
      <c r="Q14" s="10" t="s">
        <v>77</v>
      </c>
      <c r="R14" s="17" t="s">
        <v>73</v>
      </c>
      <c r="S14" s="10" t="s">
        <v>74</v>
      </c>
      <c r="T14" s="10" t="s">
        <v>75</v>
      </c>
      <c r="U14" s="10"/>
      <c r="V14" s="10"/>
      <c r="W14" s="10"/>
    </row>
    <row r="15" spans="1:23" ht="22.5">
      <c r="A15" s="13">
        <v>12</v>
      </c>
      <c r="B15" s="13">
        <v>245</v>
      </c>
      <c r="C15" s="5" t="s">
        <v>78</v>
      </c>
      <c r="D15" s="5" t="s">
        <v>79</v>
      </c>
      <c r="E15" s="5" t="s">
        <v>24</v>
      </c>
      <c r="F15" s="12" t="s">
        <v>80</v>
      </c>
      <c r="G15" s="5">
        <v>75823</v>
      </c>
      <c r="H15" s="16" t="s">
        <v>81</v>
      </c>
      <c r="I15" s="16">
        <v>77</v>
      </c>
      <c r="J15" s="16">
        <v>1</v>
      </c>
      <c r="K15" s="16">
        <v>5</v>
      </c>
      <c r="L15" s="7">
        <f t="shared" si="0"/>
        <v>15.4</v>
      </c>
      <c r="M15" s="8">
        <v>6200</v>
      </c>
      <c r="N15" s="9">
        <v>6200</v>
      </c>
      <c r="O15" s="47">
        <f t="shared" si="1"/>
        <v>6200</v>
      </c>
      <c r="P15" s="53">
        <f t="shared" si="2"/>
        <v>95480</v>
      </c>
      <c r="Q15" s="10" t="s">
        <v>64</v>
      </c>
      <c r="R15" s="17" t="s">
        <v>82</v>
      </c>
      <c r="S15" s="10" t="s">
        <v>83</v>
      </c>
      <c r="T15" s="10" t="s">
        <v>84</v>
      </c>
      <c r="U15" s="10"/>
      <c r="V15" s="10"/>
      <c r="W15" s="10"/>
    </row>
    <row r="16" spans="1:23" ht="33.75">
      <c r="A16" s="13">
        <v>13</v>
      </c>
      <c r="B16" s="13">
        <v>246</v>
      </c>
      <c r="C16" s="5" t="s">
        <v>78</v>
      </c>
      <c r="D16" s="5" t="s">
        <v>79</v>
      </c>
      <c r="E16" s="5" t="s">
        <v>24</v>
      </c>
      <c r="F16" s="12" t="s">
        <v>80</v>
      </c>
      <c r="G16" s="5">
        <v>75823</v>
      </c>
      <c r="H16" s="16" t="s">
        <v>85</v>
      </c>
      <c r="I16" s="16">
        <v>5909</v>
      </c>
      <c r="J16" s="16">
        <v>1</v>
      </c>
      <c r="K16" s="16">
        <v>5</v>
      </c>
      <c r="L16" s="7">
        <f t="shared" si="0"/>
        <v>1181.8</v>
      </c>
      <c r="M16" s="8">
        <v>1600</v>
      </c>
      <c r="N16" s="9">
        <v>1600</v>
      </c>
      <c r="O16" s="47">
        <f t="shared" si="1"/>
        <v>1600</v>
      </c>
      <c r="P16" s="53">
        <f t="shared" si="2"/>
        <v>1890880</v>
      </c>
      <c r="Q16" s="10" t="s">
        <v>86</v>
      </c>
      <c r="R16" s="17" t="s">
        <v>82</v>
      </c>
      <c r="S16" s="10" t="s">
        <v>83</v>
      </c>
      <c r="T16" s="10" t="s">
        <v>84</v>
      </c>
      <c r="U16" s="10"/>
      <c r="V16" s="10"/>
      <c r="W16" s="10"/>
    </row>
    <row r="17" spans="1:23" ht="22.5">
      <c r="A17" s="13">
        <v>14</v>
      </c>
      <c r="B17" s="13">
        <v>249</v>
      </c>
      <c r="C17" s="5" t="s">
        <v>78</v>
      </c>
      <c r="D17" s="5" t="s">
        <v>79</v>
      </c>
      <c r="E17" s="5" t="s">
        <v>24</v>
      </c>
      <c r="F17" s="12" t="s">
        <v>80</v>
      </c>
      <c r="G17" s="5">
        <v>75823</v>
      </c>
      <c r="H17" s="16" t="s">
        <v>81</v>
      </c>
      <c r="I17" s="16">
        <v>77</v>
      </c>
      <c r="J17" s="16">
        <v>1</v>
      </c>
      <c r="K17" s="16">
        <v>5</v>
      </c>
      <c r="L17" s="7">
        <f t="shared" si="0"/>
        <v>15.4</v>
      </c>
      <c r="M17" s="8">
        <v>6200</v>
      </c>
      <c r="N17" s="9">
        <v>6200</v>
      </c>
      <c r="O17" s="47">
        <f t="shared" si="1"/>
        <v>6200</v>
      </c>
      <c r="P17" s="53">
        <f t="shared" si="2"/>
        <v>95480</v>
      </c>
      <c r="Q17" s="10" t="s">
        <v>64</v>
      </c>
      <c r="R17" s="17" t="s">
        <v>87</v>
      </c>
      <c r="S17" s="10" t="s">
        <v>88</v>
      </c>
      <c r="T17" s="10" t="s">
        <v>84</v>
      </c>
      <c r="U17" s="10"/>
      <c r="V17" s="10"/>
      <c r="W17" s="10"/>
    </row>
    <row r="18" spans="1:23" ht="33.75">
      <c r="A18" s="13">
        <v>15</v>
      </c>
      <c r="B18" s="13">
        <v>250</v>
      </c>
      <c r="C18" s="5" t="s">
        <v>78</v>
      </c>
      <c r="D18" s="5" t="s">
        <v>79</v>
      </c>
      <c r="E18" s="5" t="s">
        <v>24</v>
      </c>
      <c r="F18" s="12" t="s">
        <v>80</v>
      </c>
      <c r="G18" s="5">
        <v>75823</v>
      </c>
      <c r="H18" s="16" t="s">
        <v>85</v>
      </c>
      <c r="I18" s="16">
        <v>5909</v>
      </c>
      <c r="J18" s="16">
        <v>1</v>
      </c>
      <c r="K18" s="16">
        <v>5</v>
      </c>
      <c r="L18" s="7">
        <f t="shared" si="0"/>
        <v>1181.8</v>
      </c>
      <c r="M18" s="8">
        <v>1600</v>
      </c>
      <c r="N18" s="9">
        <v>1600</v>
      </c>
      <c r="O18" s="47">
        <f t="shared" si="1"/>
        <v>1600</v>
      </c>
      <c r="P18" s="53">
        <f t="shared" si="2"/>
        <v>1890880</v>
      </c>
      <c r="Q18" s="10" t="s">
        <v>86</v>
      </c>
      <c r="R18" s="17" t="s">
        <v>87</v>
      </c>
      <c r="S18" s="10" t="s">
        <v>88</v>
      </c>
      <c r="T18" s="10" t="s">
        <v>84</v>
      </c>
      <c r="U18" s="10"/>
      <c r="V18" s="10"/>
      <c r="W18" s="10"/>
    </row>
    <row r="19" spans="1:23" ht="22.5">
      <c r="A19" s="13">
        <v>16</v>
      </c>
      <c r="B19" s="13">
        <v>253</v>
      </c>
      <c r="C19" s="5" t="s">
        <v>78</v>
      </c>
      <c r="D19" s="5" t="s">
        <v>79</v>
      </c>
      <c r="E19" s="5" t="s">
        <v>24</v>
      </c>
      <c r="F19" s="12" t="s">
        <v>80</v>
      </c>
      <c r="G19" s="5">
        <v>75823</v>
      </c>
      <c r="H19" s="16" t="s">
        <v>81</v>
      </c>
      <c r="I19" s="16">
        <v>77</v>
      </c>
      <c r="J19" s="16">
        <v>1</v>
      </c>
      <c r="K19" s="16">
        <v>5</v>
      </c>
      <c r="L19" s="7">
        <f t="shared" si="0"/>
        <v>15.4</v>
      </c>
      <c r="M19" s="8">
        <v>6200</v>
      </c>
      <c r="N19" s="9">
        <v>6200</v>
      </c>
      <c r="O19" s="47">
        <f t="shared" si="1"/>
        <v>6200</v>
      </c>
      <c r="P19" s="53">
        <f t="shared" si="2"/>
        <v>95480</v>
      </c>
      <c r="Q19" s="10" t="s">
        <v>64</v>
      </c>
      <c r="R19" s="17" t="s">
        <v>89</v>
      </c>
      <c r="S19" s="10" t="s">
        <v>90</v>
      </c>
      <c r="T19" s="10" t="s">
        <v>91</v>
      </c>
      <c r="U19" s="10"/>
      <c r="V19" s="10"/>
      <c r="W19" s="10"/>
    </row>
    <row r="20" spans="1:23" ht="33.75">
      <c r="A20" s="13">
        <v>17</v>
      </c>
      <c r="B20" s="13">
        <v>254</v>
      </c>
      <c r="C20" s="5" t="s">
        <v>78</v>
      </c>
      <c r="D20" s="5" t="s">
        <v>79</v>
      </c>
      <c r="E20" s="5" t="s">
        <v>24</v>
      </c>
      <c r="F20" s="12" t="s">
        <v>80</v>
      </c>
      <c r="G20" s="5">
        <v>75823</v>
      </c>
      <c r="H20" s="16" t="s">
        <v>85</v>
      </c>
      <c r="I20" s="16">
        <v>5909</v>
      </c>
      <c r="J20" s="16">
        <v>1</v>
      </c>
      <c r="K20" s="16">
        <v>5</v>
      </c>
      <c r="L20" s="7">
        <f t="shared" si="0"/>
        <v>1181.8</v>
      </c>
      <c r="M20" s="8">
        <v>1600</v>
      </c>
      <c r="N20" s="9">
        <v>1600</v>
      </c>
      <c r="O20" s="47">
        <f t="shared" si="1"/>
        <v>1600</v>
      </c>
      <c r="P20" s="53">
        <f t="shared" si="2"/>
        <v>1890880</v>
      </c>
      <c r="Q20" s="10" t="s">
        <v>86</v>
      </c>
      <c r="R20" s="17" t="s">
        <v>89</v>
      </c>
      <c r="S20" s="10" t="s">
        <v>90</v>
      </c>
      <c r="T20" s="10" t="s">
        <v>91</v>
      </c>
      <c r="U20" s="10"/>
      <c r="V20" s="10"/>
      <c r="W20" s="10"/>
    </row>
    <row r="21" spans="1:23" ht="22.5">
      <c r="A21" s="13">
        <v>18</v>
      </c>
      <c r="B21" s="13">
        <v>247</v>
      </c>
      <c r="C21" s="5" t="s">
        <v>78</v>
      </c>
      <c r="D21" s="5" t="s">
        <v>79</v>
      </c>
      <c r="E21" s="5" t="s">
        <v>24</v>
      </c>
      <c r="F21" s="12" t="s">
        <v>80</v>
      </c>
      <c r="G21" s="5">
        <v>75823</v>
      </c>
      <c r="H21" s="16" t="s">
        <v>81</v>
      </c>
      <c r="I21" s="16">
        <v>77</v>
      </c>
      <c r="J21" s="16">
        <v>1</v>
      </c>
      <c r="K21" s="16">
        <v>5</v>
      </c>
      <c r="L21" s="7">
        <f t="shared" si="0"/>
        <v>15.4</v>
      </c>
      <c r="M21" s="8">
        <v>6200</v>
      </c>
      <c r="N21" s="9">
        <v>6200</v>
      </c>
      <c r="O21" s="47">
        <f t="shared" si="1"/>
        <v>6200</v>
      </c>
      <c r="P21" s="53">
        <f t="shared" si="2"/>
        <v>95480</v>
      </c>
      <c r="Q21" s="10" t="s">
        <v>64</v>
      </c>
      <c r="R21" s="17" t="s">
        <v>92</v>
      </c>
      <c r="S21" s="10" t="s">
        <v>93</v>
      </c>
      <c r="T21" s="10" t="s">
        <v>94</v>
      </c>
      <c r="U21" s="10"/>
      <c r="V21" s="10"/>
      <c r="W21" s="10"/>
    </row>
    <row r="22" spans="1:23" ht="33.75">
      <c r="A22" s="13">
        <v>19</v>
      </c>
      <c r="B22" s="13">
        <v>248</v>
      </c>
      <c r="C22" s="5" t="s">
        <v>78</v>
      </c>
      <c r="D22" s="5" t="s">
        <v>79</v>
      </c>
      <c r="E22" s="5" t="s">
        <v>24</v>
      </c>
      <c r="F22" s="12" t="s">
        <v>80</v>
      </c>
      <c r="G22" s="5">
        <v>75823</v>
      </c>
      <c r="H22" s="16" t="s">
        <v>85</v>
      </c>
      <c r="I22" s="16">
        <v>5909</v>
      </c>
      <c r="J22" s="16">
        <v>1</v>
      </c>
      <c r="K22" s="16">
        <v>5</v>
      </c>
      <c r="L22" s="7">
        <f t="shared" si="0"/>
        <v>1181.8</v>
      </c>
      <c r="M22" s="8">
        <v>1600</v>
      </c>
      <c r="N22" s="9">
        <v>1600</v>
      </c>
      <c r="O22" s="47">
        <f t="shared" si="1"/>
        <v>1600</v>
      </c>
      <c r="P22" s="53">
        <f t="shared" si="2"/>
        <v>1890880</v>
      </c>
      <c r="Q22" s="10" t="s">
        <v>86</v>
      </c>
      <c r="R22" s="17" t="s">
        <v>92</v>
      </c>
      <c r="S22" s="10" t="s">
        <v>93</v>
      </c>
      <c r="T22" s="10" t="s">
        <v>95</v>
      </c>
      <c r="U22" s="10"/>
      <c r="V22" s="10"/>
      <c r="W22" s="10"/>
    </row>
    <row r="23" spans="1:23" ht="22.5">
      <c r="A23" s="13">
        <v>20</v>
      </c>
      <c r="B23" s="13">
        <v>150</v>
      </c>
      <c r="C23" s="4" t="s">
        <v>96</v>
      </c>
      <c r="D23" s="5" t="s">
        <v>97</v>
      </c>
      <c r="E23" s="4" t="s">
        <v>24</v>
      </c>
      <c r="F23" s="6" t="s">
        <v>71</v>
      </c>
      <c r="G23" s="7">
        <v>18545</v>
      </c>
      <c r="H23" s="7" t="s">
        <v>98</v>
      </c>
      <c r="I23" s="7">
        <v>87</v>
      </c>
      <c r="J23" s="7">
        <v>1</v>
      </c>
      <c r="K23" s="7">
        <v>6</v>
      </c>
      <c r="L23" s="7">
        <f t="shared" si="0"/>
        <v>14.5</v>
      </c>
      <c r="M23" s="8">
        <v>37000</v>
      </c>
      <c r="N23" s="9">
        <v>36500</v>
      </c>
      <c r="O23" s="47">
        <f t="shared" si="1"/>
        <v>36750</v>
      </c>
      <c r="P23" s="53">
        <f t="shared" si="2"/>
        <v>532875</v>
      </c>
      <c r="Q23" s="10" t="s">
        <v>64</v>
      </c>
      <c r="R23" s="17" t="s">
        <v>99</v>
      </c>
      <c r="S23" s="10" t="s">
        <v>100</v>
      </c>
      <c r="T23" s="10" t="s">
        <v>101</v>
      </c>
      <c r="U23" s="10"/>
      <c r="V23" s="10"/>
      <c r="W23" s="10"/>
    </row>
    <row r="24" spans="1:23" ht="33.75">
      <c r="A24" s="13">
        <v>21</v>
      </c>
      <c r="B24" s="13">
        <v>151</v>
      </c>
      <c r="C24" s="4" t="s">
        <v>96</v>
      </c>
      <c r="D24" s="5" t="s">
        <v>97</v>
      </c>
      <c r="E24" s="4" t="s">
        <v>24</v>
      </c>
      <c r="F24" s="6" t="s">
        <v>71</v>
      </c>
      <c r="G24" s="7">
        <v>18545</v>
      </c>
      <c r="H24" s="7" t="s">
        <v>102</v>
      </c>
      <c r="I24" s="7">
        <v>737</v>
      </c>
      <c r="J24" s="7">
        <v>1</v>
      </c>
      <c r="K24" s="7">
        <v>6</v>
      </c>
      <c r="L24" s="7">
        <f t="shared" si="0"/>
        <v>122.83333333333333</v>
      </c>
      <c r="M24" s="8">
        <v>9300</v>
      </c>
      <c r="N24" s="9">
        <v>9500</v>
      </c>
      <c r="O24" s="47">
        <f t="shared" si="1"/>
        <v>9400</v>
      </c>
      <c r="P24" s="53">
        <f t="shared" si="2"/>
        <v>1154633.3333333333</v>
      </c>
      <c r="Q24" s="10" t="s">
        <v>103</v>
      </c>
      <c r="R24" s="17" t="s">
        <v>99</v>
      </c>
      <c r="S24" s="10" t="s">
        <v>100</v>
      </c>
      <c r="T24" s="10" t="s">
        <v>101</v>
      </c>
      <c r="U24" s="10"/>
      <c r="V24" s="10"/>
      <c r="W24" s="10"/>
    </row>
    <row r="25" spans="1:23" ht="22.5">
      <c r="A25" s="13">
        <v>22</v>
      </c>
      <c r="B25" s="13">
        <v>214</v>
      </c>
      <c r="C25" s="5" t="s">
        <v>104</v>
      </c>
      <c r="D25" s="5" t="s">
        <v>105</v>
      </c>
      <c r="E25" s="5" t="s">
        <v>24</v>
      </c>
      <c r="F25" s="6" t="s">
        <v>80</v>
      </c>
      <c r="G25" s="5">
        <v>29377</v>
      </c>
      <c r="H25" s="16" t="s">
        <v>106</v>
      </c>
      <c r="I25" s="16">
        <v>172</v>
      </c>
      <c r="J25" s="16">
        <v>1</v>
      </c>
      <c r="K25" s="16">
        <v>3</v>
      </c>
      <c r="L25" s="7">
        <f t="shared" si="0"/>
        <v>57.333333333333329</v>
      </c>
      <c r="M25" s="8">
        <v>5800</v>
      </c>
      <c r="N25" s="9">
        <v>6100</v>
      </c>
      <c r="O25" s="47">
        <f t="shared" si="1"/>
        <v>5950</v>
      </c>
      <c r="P25" s="53">
        <f t="shared" si="2"/>
        <v>341133.33333333331</v>
      </c>
      <c r="Q25" s="10" t="s">
        <v>64</v>
      </c>
      <c r="R25" s="17" t="s">
        <v>107</v>
      </c>
      <c r="S25" s="10" t="s">
        <v>108</v>
      </c>
      <c r="T25" s="10" t="s">
        <v>108</v>
      </c>
      <c r="U25" s="10"/>
      <c r="V25" s="10"/>
      <c r="W25" s="10"/>
    </row>
    <row r="26" spans="1:23" ht="33.75">
      <c r="A26" s="13">
        <v>23</v>
      </c>
      <c r="B26" s="13">
        <v>215</v>
      </c>
      <c r="C26" s="5" t="s">
        <v>104</v>
      </c>
      <c r="D26" s="5" t="s">
        <v>105</v>
      </c>
      <c r="E26" s="5" t="s">
        <v>24</v>
      </c>
      <c r="F26" s="6" t="s">
        <v>80</v>
      </c>
      <c r="G26" s="5">
        <v>29377</v>
      </c>
      <c r="H26" s="16" t="s">
        <v>109</v>
      </c>
      <c r="I26" s="16">
        <v>4239</v>
      </c>
      <c r="J26" s="16">
        <v>1</v>
      </c>
      <c r="K26" s="16">
        <v>3</v>
      </c>
      <c r="L26" s="7">
        <f t="shared" si="0"/>
        <v>1413</v>
      </c>
      <c r="M26" s="8">
        <v>1700</v>
      </c>
      <c r="N26" s="9">
        <v>1700</v>
      </c>
      <c r="O26" s="47">
        <f t="shared" si="1"/>
        <v>1700</v>
      </c>
      <c r="P26" s="53">
        <f t="shared" si="2"/>
        <v>2402100</v>
      </c>
      <c r="Q26" s="10" t="s">
        <v>110</v>
      </c>
      <c r="R26" s="17" t="s">
        <v>107</v>
      </c>
      <c r="S26" s="10" t="s">
        <v>108</v>
      </c>
      <c r="T26" s="10" t="s">
        <v>108</v>
      </c>
      <c r="U26" s="10"/>
      <c r="V26" s="10"/>
      <c r="W26" s="10"/>
    </row>
    <row r="27" spans="1:23" ht="33.75">
      <c r="A27" s="13">
        <v>24</v>
      </c>
      <c r="B27" s="13">
        <v>26</v>
      </c>
      <c r="C27" s="11" t="s">
        <v>69</v>
      </c>
      <c r="D27" s="11">
        <v>38</v>
      </c>
      <c r="E27" s="11" t="s">
        <v>70</v>
      </c>
      <c r="F27" s="6" t="s">
        <v>71</v>
      </c>
      <c r="G27" s="17">
        <v>3630</v>
      </c>
      <c r="H27" s="7" t="s">
        <v>111</v>
      </c>
      <c r="I27" s="7">
        <v>126</v>
      </c>
      <c r="J27" s="7">
        <v>165</v>
      </c>
      <c r="K27" s="7">
        <v>3630</v>
      </c>
      <c r="L27" s="7">
        <f t="shared" si="0"/>
        <v>5.7272727272727275</v>
      </c>
      <c r="M27" s="8">
        <v>159600</v>
      </c>
      <c r="N27" s="19">
        <v>161100</v>
      </c>
      <c r="O27" s="47">
        <f t="shared" si="1"/>
        <v>160350</v>
      </c>
      <c r="P27" s="53">
        <f t="shared" si="2"/>
        <v>918368.18181818188</v>
      </c>
      <c r="Q27" s="10" t="s">
        <v>64</v>
      </c>
      <c r="R27" s="17" t="s">
        <v>112</v>
      </c>
      <c r="S27" s="10" t="s">
        <v>113</v>
      </c>
      <c r="T27" s="10" t="s">
        <v>114</v>
      </c>
      <c r="U27" s="10" t="s">
        <v>115</v>
      </c>
      <c r="V27" s="10" t="s">
        <v>116</v>
      </c>
      <c r="W27" s="10" t="s">
        <v>117</v>
      </c>
    </row>
    <row r="28" spans="1:23" ht="33.75">
      <c r="A28" s="13">
        <v>25</v>
      </c>
      <c r="B28" s="13">
        <v>27</v>
      </c>
      <c r="C28" s="11" t="s">
        <v>69</v>
      </c>
      <c r="D28" s="11">
        <v>38</v>
      </c>
      <c r="E28" s="11" t="s">
        <v>70</v>
      </c>
      <c r="F28" s="6" t="s">
        <v>71</v>
      </c>
      <c r="G28" s="17">
        <v>3630</v>
      </c>
      <c r="H28" s="7" t="s">
        <v>118</v>
      </c>
      <c r="I28" s="7">
        <v>233</v>
      </c>
      <c r="J28" s="7">
        <v>165</v>
      </c>
      <c r="K28" s="7">
        <v>3630</v>
      </c>
      <c r="L28" s="7">
        <f t="shared" si="0"/>
        <v>10.590909090909092</v>
      </c>
      <c r="M28" s="8">
        <v>43100</v>
      </c>
      <c r="N28" s="19">
        <v>46700</v>
      </c>
      <c r="O28" s="47">
        <f t="shared" si="1"/>
        <v>44900</v>
      </c>
      <c r="P28" s="53">
        <f t="shared" si="2"/>
        <v>475531.81818181823</v>
      </c>
      <c r="Q28" s="10" t="s">
        <v>77</v>
      </c>
      <c r="R28" s="17" t="s">
        <v>112</v>
      </c>
      <c r="S28" s="10" t="s">
        <v>113</v>
      </c>
      <c r="T28" s="10" t="s">
        <v>114</v>
      </c>
      <c r="U28" s="10" t="s">
        <v>115</v>
      </c>
      <c r="V28" s="10" t="s">
        <v>116</v>
      </c>
      <c r="W28" s="10" t="s">
        <v>117</v>
      </c>
    </row>
    <row r="29" spans="1:23" ht="22.5">
      <c r="A29" s="13">
        <v>26</v>
      </c>
      <c r="B29" s="13">
        <v>185</v>
      </c>
      <c r="C29" s="4" t="s">
        <v>119</v>
      </c>
      <c r="D29" s="5" t="s">
        <v>120</v>
      </c>
      <c r="E29" s="4" t="s">
        <v>121</v>
      </c>
      <c r="F29" s="6" t="s">
        <v>122</v>
      </c>
      <c r="G29" s="7">
        <v>2294</v>
      </c>
      <c r="H29" s="7" t="s">
        <v>123</v>
      </c>
      <c r="I29" s="7">
        <v>66</v>
      </c>
      <c r="J29" s="7">
        <v>1</v>
      </c>
      <c r="K29" s="7">
        <v>2</v>
      </c>
      <c r="L29" s="7">
        <f t="shared" si="0"/>
        <v>33</v>
      </c>
      <c r="M29" s="8">
        <v>40700</v>
      </c>
      <c r="N29" s="9">
        <v>40700</v>
      </c>
      <c r="O29" s="47">
        <f t="shared" si="1"/>
        <v>40700</v>
      </c>
      <c r="P29" s="53">
        <f t="shared" si="2"/>
        <v>1343100</v>
      </c>
      <c r="Q29" s="10" t="s">
        <v>64</v>
      </c>
      <c r="R29" s="17" t="s">
        <v>124</v>
      </c>
      <c r="S29" s="10" t="s">
        <v>125</v>
      </c>
      <c r="T29" s="10" t="s">
        <v>126</v>
      </c>
      <c r="U29" s="10"/>
      <c r="V29" s="10"/>
      <c r="W29" s="10"/>
    </row>
    <row r="30" spans="1:23" ht="33.75">
      <c r="A30" s="13">
        <v>27</v>
      </c>
      <c r="B30" s="13">
        <v>186</v>
      </c>
      <c r="C30" s="4" t="s">
        <v>119</v>
      </c>
      <c r="D30" s="5" t="s">
        <v>120</v>
      </c>
      <c r="E30" s="4" t="s">
        <v>121</v>
      </c>
      <c r="F30" s="6" t="s">
        <v>122</v>
      </c>
      <c r="G30" s="7">
        <v>2294</v>
      </c>
      <c r="H30" s="7" t="s">
        <v>127</v>
      </c>
      <c r="I30" s="7">
        <v>513</v>
      </c>
      <c r="J30" s="7">
        <v>1</v>
      </c>
      <c r="K30" s="7">
        <v>2</v>
      </c>
      <c r="L30" s="7">
        <f t="shared" si="0"/>
        <v>256.5</v>
      </c>
      <c r="M30" s="8">
        <v>12200</v>
      </c>
      <c r="N30" s="9">
        <v>12600</v>
      </c>
      <c r="O30" s="47">
        <f t="shared" si="1"/>
        <v>12400</v>
      </c>
      <c r="P30" s="53">
        <f t="shared" si="2"/>
        <v>3180600</v>
      </c>
      <c r="Q30" s="10" t="s">
        <v>128</v>
      </c>
      <c r="R30" s="17" t="s">
        <v>124</v>
      </c>
      <c r="S30" s="10" t="s">
        <v>125</v>
      </c>
      <c r="T30" s="10" t="s">
        <v>126</v>
      </c>
      <c r="U30" s="10"/>
      <c r="V30" s="10"/>
      <c r="W30" s="10"/>
    </row>
    <row r="31" spans="1:23" ht="22.5">
      <c r="A31" s="13">
        <v>28</v>
      </c>
      <c r="B31" s="13">
        <v>146</v>
      </c>
      <c r="C31" s="4" t="s">
        <v>96</v>
      </c>
      <c r="D31" s="5" t="s">
        <v>97</v>
      </c>
      <c r="E31" s="4" t="s">
        <v>24</v>
      </c>
      <c r="F31" s="6" t="s">
        <v>71</v>
      </c>
      <c r="G31" s="7">
        <v>18545</v>
      </c>
      <c r="H31" s="7" t="s">
        <v>129</v>
      </c>
      <c r="I31" s="7">
        <v>87</v>
      </c>
      <c r="J31" s="7">
        <v>8</v>
      </c>
      <c r="K31" s="7">
        <v>60</v>
      </c>
      <c r="L31" s="7">
        <f t="shared" si="0"/>
        <v>11.6</v>
      </c>
      <c r="M31" s="8">
        <v>37000</v>
      </c>
      <c r="N31" s="9">
        <v>36500</v>
      </c>
      <c r="O31" s="47">
        <f t="shared" si="1"/>
        <v>36750</v>
      </c>
      <c r="P31" s="53">
        <f t="shared" si="2"/>
        <v>426300</v>
      </c>
      <c r="Q31" s="10" t="s">
        <v>64</v>
      </c>
      <c r="R31" s="17" t="s">
        <v>130</v>
      </c>
      <c r="S31" s="10" t="s">
        <v>131</v>
      </c>
      <c r="T31" s="10" t="s">
        <v>132</v>
      </c>
      <c r="U31" s="10"/>
      <c r="V31" s="10"/>
      <c r="W31" s="10"/>
    </row>
    <row r="32" spans="1:23" ht="33.75">
      <c r="A32" s="13">
        <v>29</v>
      </c>
      <c r="B32" s="13">
        <v>147</v>
      </c>
      <c r="C32" s="4" t="s">
        <v>96</v>
      </c>
      <c r="D32" s="5" t="s">
        <v>97</v>
      </c>
      <c r="E32" s="4" t="s">
        <v>24</v>
      </c>
      <c r="F32" s="6" t="s">
        <v>71</v>
      </c>
      <c r="G32" s="7">
        <v>18545</v>
      </c>
      <c r="H32" s="7" t="s">
        <v>133</v>
      </c>
      <c r="I32" s="7">
        <v>737</v>
      </c>
      <c r="J32" s="7">
        <v>8</v>
      </c>
      <c r="K32" s="7">
        <v>60</v>
      </c>
      <c r="L32" s="7">
        <f t="shared" si="0"/>
        <v>98.266666666666666</v>
      </c>
      <c r="M32" s="8">
        <v>9300</v>
      </c>
      <c r="N32" s="9">
        <v>9500</v>
      </c>
      <c r="O32" s="47">
        <f t="shared" si="1"/>
        <v>9400</v>
      </c>
      <c r="P32" s="53">
        <f t="shared" si="2"/>
        <v>923706.66666666663</v>
      </c>
      <c r="Q32" s="10" t="s">
        <v>103</v>
      </c>
      <c r="R32" s="17" t="s">
        <v>130</v>
      </c>
      <c r="S32" s="10" t="s">
        <v>131</v>
      </c>
      <c r="T32" s="10" t="s">
        <v>134</v>
      </c>
      <c r="U32" s="10"/>
      <c r="V32" s="10"/>
      <c r="W32" s="10"/>
    </row>
    <row r="33" spans="1:23" ht="22.5">
      <c r="A33" s="13">
        <v>30</v>
      </c>
      <c r="B33" s="13">
        <v>222</v>
      </c>
      <c r="C33" s="5" t="s">
        <v>135</v>
      </c>
      <c r="D33" s="5" t="s">
        <v>136</v>
      </c>
      <c r="E33" s="5" t="s">
        <v>70</v>
      </c>
      <c r="F33" s="6" t="s">
        <v>25</v>
      </c>
      <c r="G33" s="5">
        <v>258</v>
      </c>
      <c r="H33" s="20" t="s">
        <v>137</v>
      </c>
      <c r="I33" s="20">
        <v>135</v>
      </c>
      <c r="J33" s="16">
        <v>1</v>
      </c>
      <c r="K33" s="16">
        <v>3</v>
      </c>
      <c r="L33" s="7">
        <f t="shared" si="0"/>
        <v>45</v>
      </c>
      <c r="M33" s="8">
        <v>18700</v>
      </c>
      <c r="N33" s="9">
        <v>18600</v>
      </c>
      <c r="O33" s="47">
        <f t="shared" si="1"/>
        <v>18650</v>
      </c>
      <c r="P33" s="53">
        <f t="shared" si="2"/>
        <v>839250</v>
      </c>
      <c r="Q33" s="10" t="s">
        <v>64</v>
      </c>
      <c r="R33" s="17" t="s">
        <v>138</v>
      </c>
      <c r="S33" s="10" t="s">
        <v>139</v>
      </c>
      <c r="T33" s="10" t="s">
        <v>140</v>
      </c>
      <c r="U33" s="10"/>
      <c r="V33" s="10"/>
      <c r="W33" s="10"/>
    </row>
    <row r="34" spans="1:23" ht="33.75">
      <c r="A34" s="13">
        <v>31</v>
      </c>
      <c r="B34" s="13">
        <v>223</v>
      </c>
      <c r="C34" s="5" t="s">
        <v>135</v>
      </c>
      <c r="D34" s="5" t="s">
        <v>136</v>
      </c>
      <c r="E34" s="5" t="s">
        <v>70</v>
      </c>
      <c r="F34" s="6" t="s">
        <v>25</v>
      </c>
      <c r="G34" s="5">
        <v>258</v>
      </c>
      <c r="H34" s="20" t="s">
        <v>141</v>
      </c>
      <c r="I34" s="20">
        <v>123</v>
      </c>
      <c r="J34" s="16">
        <v>1</v>
      </c>
      <c r="K34" s="16">
        <v>3</v>
      </c>
      <c r="L34" s="7">
        <f t="shared" si="0"/>
        <v>41</v>
      </c>
      <c r="M34" s="8">
        <v>6000</v>
      </c>
      <c r="N34" s="9">
        <v>6000</v>
      </c>
      <c r="O34" s="47">
        <f t="shared" si="1"/>
        <v>6000</v>
      </c>
      <c r="P34" s="53">
        <f t="shared" si="2"/>
        <v>246000</v>
      </c>
      <c r="Q34" s="10" t="s">
        <v>142</v>
      </c>
      <c r="R34" s="17" t="s">
        <v>138</v>
      </c>
      <c r="S34" s="10" t="s">
        <v>139</v>
      </c>
      <c r="T34" s="10" t="s">
        <v>140</v>
      </c>
      <c r="U34" s="10"/>
      <c r="V34" s="10"/>
      <c r="W34" s="10"/>
    </row>
    <row r="35" spans="1:23" ht="22.5">
      <c r="A35" s="13">
        <v>32</v>
      </c>
      <c r="B35" s="13">
        <v>58</v>
      </c>
      <c r="C35" s="11" t="s">
        <v>143</v>
      </c>
      <c r="D35" s="11" t="s">
        <v>144</v>
      </c>
      <c r="E35" s="11" t="s">
        <v>24</v>
      </c>
      <c r="F35" s="6" t="s">
        <v>71</v>
      </c>
      <c r="G35" s="17">
        <v>17605</v>
      </c>
      <c r="H35" s="7" t="s">
        <v>145</v>
      </c>
      <c r="I35" s="7">
        <v>89</v>
      </c>
      <c r="J35" s="7">
        <v>1</v>
      </c>
      <c r="K35" s="7">
        <v>4</v>
      </c>
      <c r="L35" s="7">
        <f t="shared" si="0"/>
        <v>22.25</v>
      </c>
      <c r="M35" s="8">
        <v>10900</v>
      </c>
      <c r="N35" s="9">
        <v>10900</v>
      </c>
      <c r="O35" s="47">
        <f t="shared" si="1"/>
        <v>10900</v>
      </c>
      <c r="P35" s="53">
        <f t="shared" si="2"/>
        <v>242525</v>
      </c>
      <c r="Q35" s="10" t="s">
        <v>64</v>
      </c>
      <c r="R35" s="17" t="s">
        <v>146</v>
      </c>
      <c r="S35" s="10" t="s">
        <v>147</v>
      </c>
      <c r="T35" s="10" t="s">
        <v>148</v>
      </c>
      <c r="U35" s="10"/>
      <c r="V35" s="10"/>
      <c r="W35" s="10"/>
    </row>
    <row r="36" spans="1:23" ht="33.75">
      <c r="A36" s="13">
        <v>33</v>
      </c>
      <c r="B36" s="13">
        <v>59</v>
      </c>
      <c r="C36" s="11" t="s">
        <v>143</v>
      </c>
      <c r="D36" s="11" t="s">
        <v>144</v>
      </c>
      <c r="E36" s="11" t="s">
        <v>24</v>
      </c>
      <c r="F36" s="6" t="s">
        <v>71</v>
      </c>
      <c r="G36" s="17">
        <v>17605</v>
      </c>
      <c r="H36" s="7" t="s">
        <v>149</v>
      </c>
      <c r="I36" s="7">
        <v>466</v>
      </c>
      <c r="J36" s="7">
        <v>1</v>
      </c>
      <c r="K36" s="7">
        <v>4</v>
      </c>
      <c r="L36" s="7">
        <f t="shared" si="0"/>
        <v>116.5</v>
      </c>
      <c r="M36" s="8">
        <v>2900</v>
      </c>
      <c r="N36" s="9">
        <v>2700</v>
      </c>
      <c r="O36" s="47">
        <f t="shared" si="1"/>
        <v>2800</v>
      </c>
      <c r="P36" s="53">
        <f t="shared" si="2"/>
        <v>326200</v>
      </c>
      <c r="Q36" s="10" t="s">
        <v>150</v>
      </c>
      <c r="R36" s="17" t="s">
        <v>146</v>
      </c>
      <c r="S36" s="10" t="s">
        <v>147</v>
      </c>
      <c r="T36" s="10" t="s">
        <v>148</v>
      </c>
      <c r="U36" s="10"/>
      <c r="V36" s="10"/>
      <c r="W36" s="10"/>
    </row>
    <row r="37" spans="1:23" ht="22.5">
      <c r="A37" s="13">
        <v>34</v>
      </c>
      <c r="B37" s="13">
        <v>54</v>
      </c>
      <c r="C37" s="11" t="s">
        <v>143</v>
      </c>
      <c r="D37" s="11" t="s">
        <v>144</v>
      </c>
      <c r="E37" s="11" t="s">
        <v>24</v>
      </c>
      <c r="F37" s="6" t="s">
        <v>71</v>
      </c>
      <c r="G37" s="17">
        <v>17605</v>
      </c>
      <c r="H37" s="7" t="s">
        <v>145</v>
      </c>
      <c r="I37" s="7">
        <v>89</v>
      </c>
      <c r="J37" s="7">
        <v>1</v>
      </c>
      <c r="K37" s="7">
        <v>4</v>
      </c>
      <c r="L37" s="7">
        <f t="shared" si="0"/>
        <v>22.25</v>
      </c>
      <c r="M37" s="8">
        <v>10900</v>
      </c>
      <c r="N37" s="9">
        <v>10900</v>
      </c>
      <c r="O37" s="47">
        <f t="shared" si="1"/>
        <v>10900</v>
      </c>
      <c r="P37" s="53">
        <f t="shared" si="2"/>
        <v>242525</v>
      </c>
      <c r="Q37" s="10" t="s">
        <v>64</v>
      </c>
      <c r="R37" s="17" t="s">
        <v>151</v>
      </c>
      <c r="S37" s="10" t="s">
        <v>152</v>
      </c>
      <c r="T37" s="10" t="s">
        <v>153</v>
      </c>
      <c r="U37" s="10"/>
      <c r="V37" s="10"/>
      <c r="W37" s="10"/>
    </row>
    <row r="38" spans="1:23" ht="33.75">
      <c r="A38" s="13">
        <v>35</v>
      </c>
      <c r="B38" s="13">
        <v>55</v>
      </c>
      <c r="C38" s="11" t="s">
        <v>143</v>
      </c>
      <c r="D38" s="11" t="s">
        <v>144</v>
      </c>
      <c r="E38" s="11" t="s">
        <v>24</v>
      </c>
      <c r="F38" s="6" t="s">
        <v>71</v>
      </c>
      <c r="G38" s="17">
        <v>17605</v>
      </c>
      <c r="H38" s="7" t="s">
        <v>149</v>
      </c>
      <c r="I38" s="7">
        <v>466</v>
      </c>
      <c r="J38" s="7">
        <v>1</v>
      </c>
      <c r="K38" s="7">
        <v>4</v>
      </c>
      <c r="L38" s="7">
        <f t="shared" si="0"/>
        <v>116.5</v>
      </c>
      <c r="M38" s="8">
        <v>2900</v>
      </c>
      <c r="N38" s="9">
        <v>2700</v>
      </c>
      <c r="O38" s="47">
        <f t="shared" si="1"/>
        <v>2800</v>
      </c>
      <c r="P38" s="53">
        <f t="shared" si="2"/>
        <v>326200</v>
      </c>
      <c r="Q38" s="10" t="s">
        <v>150</v>
      </c>
      <c r="R38" s="17" t="s">
        <v>151</v>
      </c>
      <c r="S38" s="10" t="s">
        <v>152</v>
      </c>
      <c r="T38" s="10" t="s">
        <v>153</v>
      </c>
      <c r="U38" s="10"/>
      <c r="V38" s="10"/>
      <c r="W38" s="10"/>
    </row>
    <row r="39" spans="1:23" ht="22.5">
      <c r="A39" s="13">
        <v>36</v>
      </c>
      <c r="B39" s="13">
        <v>388</v>
      </c>
      <c r="C39" s="5" t="s">
        <v>154</v>
      </c>
      <c r="D39" s="21">
        <v>552</v>
      </c>
      <c r="E39" s="11" t="s">
        <v>70</v>
      </c>
      <c r="F39" s="12" t="s">
        <v>25</v>
      </c>
      <c r="G39" s="15">
        <v>1923</v>
      </c>
      <c r="H39" s="20" t="s">
        <v>155</v>
      </c>
      <c r="I39" s="20">
        <v>105</v>
      </c>
      <c r="J39" s="20">
        <v>1</v>
      </c>
      <c r="K39" s="20">
        <v>7</v>
      </c>
      <c r="L39" s="7">
        <f t="shared" si="0"/>
        <v>15</v>
      </c>
      <c r="M39" s="8">
        <v>14200</v>
      </c>
      <c r="N39" s="9">
        <v>14200</v>
      </c>
      <c r="O39" s="47">
        <f t="shared" si="1"/>
        <v>14200</v>
      </c>
      <c r="P39" s="53">
        <f t="shared" si="2"/>
        <v>213000</v>
      </c>
      <c r="Q39" s="10" t="s">
        <v>64</v>
      </c>
      <c r="R39" s="17" t="s">
        <v>156</v>
      </c>
      <c r="S39" s="5" t="s">
        <v>157</v>
      </c>
      <c r="T39" s="5" t="s">
        <v>158</v>
      </c>
      <c r="U39" s="21"/>
      <c r="V39" s="21"/>
      <c r="W39" s="21"/>
    </row>
    <row r="40" spans="1:23" ht="33.75">
      <c r="A40" s="13">
        <v>37</v>
      </c>
      <c r="B40" s="13">
        <v>389</v>
      </c>
      <c r="C40" s="5" t="s">
        <v>154</v>
      </c>
      <c r="D40" s="21">
        <v>552</v>
      </c>
      <c r="E40" s="11" t="s">
        <v>70</v>
      </c>
      <c r="F40" s="12" t="s">
        <v>25</v>
      </c>
      <c r="G40" s="15">
        <v>1923</v>
      </c>
      <c r="H40" s="20" t="s">
        <v>159</v>
      </c>
      <c r="I40" s="20">
        <v>308</v>
      </c>
      <c r="J40" s="20">
        <v>1</v>
      </c>
      <c r="K40" s="20">
        <v>7</v>
      </c>
      <c r="L40" s="7">
        <f t="shared" si="0"/>
        <v>44</v>
      </c>
      <c r="M40" s="8">
        <v>4100</v>
      </c>
      <c r="N40" s="9">
        <v>4100</v>
      </c>
      <c r="O40" s="47">
        <f t="shared" si="1"/>
        <v>4100</v>
      </c>
      <c r="P40" s="53">
        <f t="shared" si="2"/>
        <v>180400</v>
      </c>
      <c r="Q40" s="10" t="s">
        <v>160</v>
      </c>
      <c r="R40" s="17" t="s">
        <v>156</v>
      </c>
      <c r="S40" s="5" t="s">
        <v>157</v>
      </c>
      <c r="T40" s="5" t="s">
        <v>158</v>
      </c>
      <c r="U40" s="21"/>
      <c r="V40" s="21"/>
      <c r="W40" s="21"/>
    </row>
    <row r="41" spans="1:23" ht="22.5">
      <c r="A41" s="13">
        <v>38</v>
      </c>
      <c r="B41" s="13">
        <v>390</v>
      </c>
      <c r="C41" s="5" t="s">
        <v>154</v>
      </c>
      <c r="D41" s="21">
        <v>552</v>
      </c>
      <c r="E41" s="11" t="s">
        <v>70</v>
      </c>
      <c r="F41" s="12" t="s">
        <v>25</v>
      </c>
      <c r="G41" s="15">
        <v>1923</v>
      </c>
      <c r="H41" s="20" t="s">
        <v>155</v>
      </c>
      <c r="I41" s="20">
        <v>105</v>
      </c>
      <c r="J41" s="20">
        <v>1</v>
      </c>
      <c r="K41" s="20">
        <v>7</v>
      </c>
      <c r="L41" s="7">
        <f t="shared" si="0"/>
        <v>15</v>
      </c>
      <c r="M41" s="8">
        <v>14200</v>
      </c>
      <c r="N41" s="9">
        <v>14200</v>
      </c>
      <c r="O41" s="47">
        <f t="shared" si="1"/>
        <v>14200</v>
      </c>
      <c r="P41" s="53">
        <f t="shared" si="2"/>
        <v>213000</v>
      </c>
      <c r="Q41" s="10" t="s">
        <v>64</v>
      </c>
      <c r="R41" s="17" t="s">
        <v>161</v>
      </c>
      <c r="S41" s="5" t="s">
        <v>162</v>
      </c>
      <c r="T41" s="5" t="s">
        <v>163</v>
      </c>
      <c r="U41" s="21"/>
      <c r="V41" s="21"/>
      <c r="W41" s="21"/>
    </row>
    <row r="42" spans="1:23" ht="33.75">
      <c r="A42" s="13">
        <v>39</v>
      </c>
      <c r="B42" s="13">
        <v>391</v>
      </c>
      <c r="C42" s="5" t="s">
        <v>154</v>
      </c>
      <c r="D42" s="21">
        <v>552</v>
      </c>
      <c r="E42" s="11" t="s">
        <v>70</v>
      </c>
      <c r="F42" s="12" t="s">
        <v>25</v>
      </c>
      <c r="G42" s="15">
        <v>1923</v>
      </c>
      <c r="H42" s="20" t="s">
        <v>159</v>
      </c>
      <c r="I42" s="20">
        <v>308</v>
      </c>
      <c r="J42" s="20">
        <v>1</v>
      </c>
      <c r="K42" s="20">
        <v>7</v>
      </c>
      <c r="L42" s="7">
        <f t="shared" si="0"/>
        <v>44</v>
      </c>
      <c r="M42" s="8">
        <v>4100</v>
      </c>
      <c r="N42" s="9">
        <v>4100</v>
      </c>
      <c r="O42" s="47">
        <f t="shared" si="1"/>
        <v>4100</v>
      </c>
      <c r="P42" s="53">
        <f t="shared" si="2"/>
        <v>180400</v>
      </c>
      <c r="Q42" s="10" t="s">
        <v>160</v>
      </c>
      <c r="R42" s="17" t="s">
        <v>161</v>
      </c>
      <c r="S42" s="5" t="s">
        <v>162</v>
      </c>
      <c r="T42" s="5" t="s">
        <v>162</v>
      </c>
      <c r="U42" s="21"/>
      <c r="V42" s="21"/>
      <c r="W42" s="21"/>
    </row>
    <row r="43" spans="1:23" ht="22.5">
      <c r="A43" s="13">
        <v>40</v>
      </c>
      <c r="B43" s="13">
        <v>4</v>
      </c>
      <c r="C43" s="22" t="s">
        <v>164</v>
      </c>
      <c r="D43" s="22" t="s">
        <v>165</v>
      </c>
      <c r="E43" s="22" t="s">
        <v>24</v>
      </c>
      <c r="F43" s="6" t="s">
        <v>80</v>
      </c>
      <c r="G43" s="23">
        <v>22108</v>
      </c>
      <c r="H43" s="24">
        <v>18</v>
      </c>
      <c r="I43" s="24">
        <v>18</v>
      </c>
      <c r="J43" s="7">
        <v>1</v>
      </c>
      <c r="K43" s="7">
        <v>2</v>
      </c>
      <c r="L43" s="7">
        <f t="shared" si="0"/>
        <v>9</v>
      </c>
      <c r="M43" s="25">
        <v>5400</v>
      </c>
      <c r="N43" s="19">
        <v>5500</v>
      </c>
      <c r="O43" s="47">
        <f t="shared" si="1"/>
        <v>5450</v>
      </c>
      <c r="P43" s="53">
        <f t="shared" si="2"/>
        <v>49050</v>
      </c>
      <c r="Q43" s="26" t="s">
        <v>64</v>
      </c>
      <c r="R43" s="27" t="s">
        <v>166</v>
      </c>
      <c r="S43" s="5" t="s">
        <v>167</v>
      </c>
      <c r="T43" s="5" t="s">
        <v>168</v>
      </c>
      <c r="U43" s="10"/>
      <c r="V43" s="10"/>
      <c r="W43" s="10"/>
    </row>
    <row r="44" spans="1:23" ht="22.5">
      <c r="A44" s="13">
        <v>41</v>
      </c>
      <c r="B44" s="13">
        <v>396</v>
      </c>
      <c r="C44" s="5" t="s">
        <v>154</v>
      </c>
      <c r="D44" s="21">
        <v>552</v>
      </c>
      <c r="E44" s="11" t="s">
        <v>70</v>
      </c>
      <c r="F44" s="12" t="s">
        <v>25</v>
      </c>
      <c r="G44" s="15">
        <v>1923</v>
      </c>
      <c r="H44" s="20" t="s">
        <v>155</v>
      </c>
      <c r="I44" s="20">
        <v>105</v>
      </c>
      <c r="J44" s="20">
        <v>1</v>
      </c>
      <c r="K44" s="20">
        <v>7</v>
      </c>
      <c r="L44" s="7">
        <f t="shared" si="0"/>
        <v>15</v>
      </c>
      <c r="M44" s="8">
        <v>14200</v>
      </c>
      <c r="N44" s="9">
        <v>14200</v>
      </c>
      <c r="O44" s="47">
        <f t="shared" si="1"/>
        <v>14200</v>
      </c>
      <c r="P44" s="53">
        <f t="shared" si="2"/>
        <v>213000</v>
      </c>
      <c r="Q44" s="10" t="s">
        <v>64</v>
      </c>
      <c r="R44" s="17" t="s">
        <v>169</v>
      </c>
      <c r="S44" s="5" t="s">
        <v>170</v>
      </c>
      <c r="T44" s="5" t="s">
        <v>171</v>
      </c>
      <c r="U44" s="21"/>
      <c r="V44" s="21"/>
      <c r="W44" s="21"/>
    </row>
    <row r="45" spans="1:23" ht="33.75">
      <c r="A45" s="13">
        <v>42</v>
      </c>
      <c r="B45" s="13">
        <v>397</v>
      </c>
      <c r="C45" s="5" t="s">
        <v>154</v>
      </c>
      <c r="D45" s="21">
        <v>552</v>
      </c>
      <c r="E45" s="11" t="s">
        <v>70</v>
      </c>
      <c r="F45" s="12" t="s">
        <v>25</v>
      </c>
      <c r="G45" s="15">
        <v>1923</v>
      </c>
      <c r="H45" s="20" t="s">
        <v>159</v>
      </c>
      <c r="I45" s="20">
        <v>308</v>
      </c>
      <c r="J45" s="20">
        <v>1</v>
      </c>
      <c r="K45" s="20">
        <v>7</v>
      </c>
      <c r="L45" s="7">
        <f t="shared" si="0"/>
        <v>44</v>
      </c>
      <c r="M45" s="8">
        <v>4100</v>
      </c>
      <c r="N45" s="9">
        <v>4100</v>
      </c>
      <c r="O45" s="47">
        <f t="shared" si="1"/>
        <v>4100</v>
      </c>
      <c r="P45" s="53">
        <f t="shared" si="2"/>
        <v>180400</v>
      </c>
      <c r="Q45" s="10" t="s">
        <v>160</v>
      </c>
      <c r="R45" s="17" t="s">
        <v>169</v>
      </c>
      <c r="S45" s="5" t="s">
        <v>170</v>
      </c>
      <c r="T45" s="5" t="s">
        <v>170</v>
      </c>
      <c r="U45" s="21"/>
      <c r="V45" s="21"/>
      <c r="W45" s="21"/>
    </row>
    <row r="46" spans="1:23" ht="22.5">
      <c r="A46" s="13">
        <v>43</v>
      </c>
      <c r="B46" s="13">
        <v>108</v>
      </c>
      <c r="C46" s="4" t="s">
        <v>172</v>
      </c>
      <c r="D46" s="18" t="s">
        <v>173</v>
      </c>
      <c r="E46" s="4" t="s">
        <v>24</v>
      </c>
      <c r="F46" s="6" t="s">
        <v>122</v>
      </c>
      <c r="G46" s="28">
        <v>14650</v>
      </c>
      <c r="H46" s="7" t="s">
        <v>174</v>
      </c>
      <c r="I46" s="7">
        <v>187</v>
      </c>
      <c r="J46" s="7">
        <v>4</v>
      </c>
      <c r="K46" s="7">
        <v>18</v>
      </c>
      <c r="L46" s="7">
        <f t="shared" si="0"/>
        <v>41.55555555555555</v>
      </c>
      <c r="M46" s="8">
        <v>10000</v>
      </c>
      <c r="N46" s="9">
        <v>10000</v>
      </c>
      <c r="O46" s="47">
        <f t="shared" si="1"/>
        <v>10000</v>
      </c>
      <c r="P46" s="53">
        <f t="shared" si="2"/>
        <v>415555.5555555555</v>
      </c>
      <c r="Q46" s="10" t="s">
        <v>64</v>
      </c>
      <c r="R46" s="5" t="s">
        <v>175</v>
      </c>
      <c r="S46" s="10" t="s">
        <v>176</v>
      </c>
      <c r="T46" s="10" t="s">
        <v>176</v>
      </c>
      <c r="U46" s="10"/>
      <c r="V46" s="10"/>
      <c r="W46" s="10"/>
    </row>
    <row r="47" spans="1:23" ht="33.75">
      <c r="A47" s="13">
        <v>44</v>
      </c>
      <c r="B47" s="13">
        <v>109</v>
      </c>
      <c r="C47" s="4" t="s">
        <v>172</v>
      </c>
      <c r="D47" s="18" t="s">
        <v>173</v>
      </c>
      <c r="E47" s="4" t="s">
        <v>24</v>
      </c>
      <c r="F47" s="6" t="s">
        <v>122</v>
      </c>
      <c r="G47" s="28">
        <v>14650</v>
      </c>
      <c r="H47" s="7" t="s">
        <v>177</v>
      </c>
      <c r="I47" s="7">
        <v>3779</v>
      </c>
      <c r="J47" s="7">
        <v>4</v>
      </c>
      <c r="K47" s="7">
        <v>18</v>
      </c>
      <c r="L47" s="7">
        <f t="shared" si="0"/>
        <v>839.77777777777771</v>
      </c>
      <c r="M47" s="8">
        <v>2800</v>
      </c>
      <c r="N47" s="9">
        <v>2800</v>
      </c>
      <c r="O47" s="47">
        <f t="shared" si="1"/>
        <v>2800</v>
      </c>
      <c r="P47" s="53">
        <f t="shared" si="2"/>
        <v>2351377.7777777775</v>
      </c>
      <c r="Q47" s="10" t="s">
        <v>68</v>
      </c>
      <c r="R47" s="5" t="s">
        <v>175</v>
      </c>
      <c r="S47" s="10" t="s">
        <v>176</v>
      </c>
      <c r="T47" s="10" t="s">
        <v>176</v>
      </c>
      <c r="U47" s="10"/>
      <c r="V47" s="10"/>
      <c r="W47" s="10"/>
    </row>
    <row r="48" spans="1:23" ht="22.5">
      <c r="A48" s="13">
        <v>45</v>
      </c>
      <c r="B48" s="13">
        <v>220</v>
      </c>
      <c r="C48" s="5" t="s">
        <v>135</v>
      </c>
      <c r="D48" s="5" t="s">
        <v>136</v>
      </c>
      <c r="E48" s="5" t="s">
        <v>70</v>
      </c>
      <c r="F48" s="6" t="s">
        <v>25</v>
      </c>
      <c r="G48" s="29">
        <v>258</v>
      </c>
      <c r="H48" s="20" t="s">
        <v>137</v>
      </c>
      <c r="I48" s="20">
        <v>135</v>
      </c>
      <c r="J48" s="16">
        <v>1</v>
      </c>
      <c r="K48" s="16">
        <v>3</v>
      </c>
      <c r="L48" s="7">
        <f t="shared" si="0"/>
        <v>45</v>
      </c>
      <c r="M48" s="8">
        <v>18700</v>
      </c>
      <c r="N48" s="9">
        <v>18600</v>
      </c>
      <c r="O48" s="47">
        <f t="shared" si="1"/>
        <v>18650</v>
      </c>
      <c r="P48" s="53">
        <f t="shared" si="2"/>
        <v>839250</v>
      </c>
      <c r="Q48" s="10" t="s">
        <v>64</v>
      </c>
      <c r="R48" s="17" t="s">
        <v>178</v>
      </c>
      <c r="S48" s="10" t="s">
        <v>179</v>
      </c>
      <c r="T48" s="10" t="s">
        <v>179</v>
      </c>
      <c r="U48" s="10"/>
      <c r="V48" s="10"/>
      <c r="W48" s="10"/>
    </row>
    <row r="49" spans="1:23" ht="33.75">
      <c r="A49" s="13">
        <v>46</v>
      </c>
      <c r="B49" s="13">
        <v>221</v>
      </c>
      <c r="C49" s="5" t="s">
        <v>135</v>
      </c>
      <c r="D49" s="5" t="s">
        <v>136</v>
      </c>
      <c r="E49" s="5" t="s">
        <v>70</v>
      </c>
      <c r="F49" s="6" t="s">
        <v>25</v>
      </c>
      <c r="G49" s="29">
        <v>258</v>
      </c>
      <c r="H49" s="20" t="s">
        <v>141</v>
      </c>
      <c r="I49" s="20">
        <v>123</v>
      </c>
      <c r="J49" s="16">
        <v>1</v>
      </c>
      <c r="K49" s="16">
        <v>3</v>
      </c>
      <c r="L49" s="7">
        <f t="shared" si="0"/>
        <v>41</v>
      </c>
      <c r="M49" s="8">
        <v>6000</v>
      </c>
      <c r="N49" s="9">
        <v>6000</v>
      </c>
      <c r="O49" s="47">
        <f t="shared" si="1"/>
        <v>6000</v>
      </c>
      <c r="P49" s="53">
        <f t="shared" si="2"/>
        <v>246000</v>
      </c>
      <c r="Q49" s="10" t="s">
        <v>142</v>
      </c>
      <c r="R49" s="17" t="s">
        <v>178</v>
      </c>
      <c r="S49" s="10" t="s">
        <v>179</v>
      </c>
      <c r="T49" s="10" t="s">
        <v>179</v>
      </c>
      <c r="U49" s="10"/>
      <c r="V49" s="10"/>
      <c r="W49" s="10"/>
    </row>
    <row r="50" spans="1:23" ht="22.5">
      <c r="A50" s="13">
        <v>47</v>
      </c>
      <c r="B50" s="13">
        <v>104</v>
      </c>
      <c r="C50" s="4" t="s">
        <v>172</v>
      </c>
      <c r="D50" s="18" t="s">
        <v>173</v>
      </c>
      <c r="E50" s="4" t="s">
        <v>24</v>
      </c>
      <c r="F50" s="6" t="s">
        <v>122</v>
      </c>
      <c r="G50" s="28">
        <v>14650</v>
      </c>
      <c r="H50" s="7" t="s">
        <v>174</v>
      </c>
      <c r="I50" s="7">
        <v>187</v>
      </c>
      <c r="J50" s="7">
        <v>4</v>
      </c>
      <c r="K50" s="7">
        <v>18</v>
      </c>
      <c r="L50" s="7">
        <f t="shared" si="0"/>
        <v>41.55555555555555</v>
      </c>
      <c r="M50" s="8">
        <v>10000</v>
      </c>
      <c r="N50" s="9">
        <v>10000</v>
      </c>
      <c r="O50" s="47">
        <f t="shared" si="1"/>
        <v>10000</v>
      </c>
      <c r="P50" s="53">
        <f t="shared" si="2"/>
        <v>415555.5555555555</v>
      </c>
      <c r="Q50" s="10" t="s">
        <v>64</v>
      </c>
      <c r="R50" s="5" t="s">
        <v>180</v>
      </c>
      <c r="S50" s="10" t="s">
        <v>181</v>
      </c>
      <c r="T50" s="10" t="s">
        <v>181</v>
      </c>
      <c r="U50" s="10"/>
      <c r="V50" s="10"/>
      <c r="W50" s="10"/>
    </row>
    <row r="51" spans="1:23" ht="33.75">
      <c r="A51" s="13">
        <v>48</v>
      </c>
      <c r="B51" s="13">
        <v>105</v>
      </c>
      <c r="C51" s="4" t="s">
        <v>172</v>
      </c>
      <c r="D51" s="18" t="s">
        <v>173</v>
      </c>
      <c r="E51" s="4" t="s">
        <v>24</v>
      </c>
      <c r="F51" s="6" t="s">
        <v>122</v>
      </c>
      <c r="G51" s="28">
        <v>14650</v>
      </c>
      <c r="H51" s="7" t="s">
        <v>177</v>
      </c>
      <c r="I51" s="7">
        <v>3779</v>
      </c>
      <c r="J51" s="7">
        <v>4</v>
      </c>
      <c r="K51" s="7">
        <v>18</v>
      </c>
      <c r="L51" s="7">
        <f t="shared" si="0"/>
        <v>839.77777777777771</v>
      </c>
      <c r="M51" s="8">
        <v>2800</v>
      </c>
      <c r="N51" s="9">
        <v>2800</v>
      </c>
      <c r="O51" s="47">
        <f t="shared" si="1"/>
        <v>2800</v>
      </c>
      <c r="P51" s="53">
        <f t="shared" si="2"/>
        <v>2351377.7777777775</v>
      </c>
      <c r="Q51" s="10" t="s">
        <v>68</v>
      </c>
      <c r="R51" s="5" t="s">
        <v>180</v>
      </c>
      <c r="S51" s="10" t="s">
        <v>181</v>
      </c>
      <c r="T51" s="10" t="s">
        <v>181</v>
      </c>
      <c r="U51" s="10"/>
      <c r="V51" s="10"/>
      <c r="W51" s="10"/>
    </row>
    <row r="52" spans="1:23" ht="22.5">
      <c r="A52" s="13">
        <v>49</v>
      </c>
      <c r="B52" s="13">
        <v>102</v>
      </c>
      <c r="C52" s="4" t="s">
        <v>172</v>
      </c>
      <c r="D52" s="18" t="s">
        <v>173</v>
      </c>
      <c r="E52" s="4" t="s">
        <v>24</v>
      </c>
      <c r="F52" s="6" t="s">
        <v>122</v>
      </c>
      <c r="G52" s="28">
        <v>14650</v>
      </c>
      <c r="H52" s="7" t="s">
        <v>182</v>
      </c>
      <c r="I52" s="7">
        <v>187</v>
      </c>
      <c r="J52" s="7">
        <v>6</v>
      </c>
      <c r="K52" s="7">
        <v>18</v>
      </c>
      <c r="L52" s="7">
        <f t="shared" si="0"/>
        <v>62.333333333333329</v>
      </c>
      <c r="M52" s="8">
        <v>10000</v>
      </c>
      <c r="N52" s="9">
        <v>10000</v>
      </c>
      <c r="O52" s="47">
        <f t="shared" si="1"/>
        <v>10000</v>
      </c>
      <c r="P52" s="53">
        <f t="shared" si="2"/>
        <v>623333.33333333326</v>
      </c>
      <c r="Q52" s="10" t="s">
        <v>64</v>
      </c>
      <c r="R52" s="5" t="s">
        <v>183</v>
      </c>
      <c r="S52" s="10" t="s">
        <v>181</v>
      </c>
      <c r="T52" s="10" t="s">
        <v>181</v>
      </c>
      <c r="U52" s="10" t="s">
        <v>184</v>
      </c>
      <c r="V52" s="10" t="s">
        <v>185</v>
      </c>
      <c r="W52" s="10" t="s">
        <v>186</v>
      </c>
    </row>
    <row r="53" spans="1:23" ht="33.75">
      <c r="A53" s="13">
        <v>50</v>
      </c>
      <c r="B53" s="13">
        <v>103</v>
      </c>
      <c r="C53" s="4" t="s">
        <v>172</v>
      </c>
      <c r="D53" s="18" t="s">
        <v>173</v>
      </c>
      <c r="E53" s="4" t="s">
        <v>24</v>
      </c>
      <c r="F53" s="6" t="s">
        <v>122</v>
      </c>
      <c r="G53" s="28">
        <v>14650</v>
      </c>
      <c r="H53" s="7" t="s">
        <v>187</v>
      </c>
      <c r="I53" s="7">
        <v>3779</v>
      </c>
      <c r="J53" s="7">
        <v>6</v>
      </c>
      <c r="K53" s="7">
        <v>18</v>
      </c>
      <c r="L53" s="7">
        <f t="shared" si="0"/>
        <v>1259.6666666666665</v>
      </c>
      <c r="M53" s="8">
        <v>2800</v>
      </c>
      <c r="N53" s="9">
        <v>2800</v>
      </c>
      <c r="O53" s="47">
        <f t="shared" si="1"/>
        <v>2800</v>
      </c>
      <c r="P53" s="53">
        <f t="shared" si="2"/>
        <v>3527066.666666666</v>
      </c>
      <c r="Q53" s="10" t="s">
        <v>68</v>
      </c>
      <c r="R53" s="5" t="s">
        <v>183</v>
      </c>
      <c r="S53" s="10" t="s">
        <v>181</v>
      </c>
      <c r="T53" s="10" t="s">
        <v>181</v>
      </c>
      <c r="U53" s="10" t="s">
        <v>184</v>
      </c>
      <c r="V53" s="10" t="s">
        <v>185</v>
      </c>
      <c r="W53" s="10" t="s">
        <v>186</v>
      </c>
    </row>
    <row r="54" spans="1:23" ht="22.5">
      <c r="A54" s="13">
        <v>51</v>
      </c>
      <c r="B54" s="13">
        <v>171</v>
      </c>
      <c r="C54" s="4" t="s">
        <v>188</v>
      </c>
      <c r="D54" s="5" t="s">
        <v>189</v>
      </c>
      <c r="E54" s="4" t="s">
        <v>24</v>
      </c>
      <c r="F54" s="6" t="s">
        <v>122</v>
      </c>
      <c r="G54" s="28">
        <v>7825</v>
      </c>
      <c r="H54" s="7">
        <v>60</v>
      </c>
      <c r="I54" s="7">
        <v>60</v>
      </c>
      <c r="J54" s="7">
        <v>1</v>
      </c>
      <c r="K54" s="7">
        <v>5</v>
      </c>
      <c r="L54" s="7">
        <f t="shared" si="0"/>
        <v>12</v>
      </c>
      <c r="M54" s="8">
        <v>21400</v>
      </c>
      <c r="N54" s="9">
        <v>21400</v>
      </c>
      <c r="O54" s="47">
        <f t="shared" si="1"/>
        <v>21400</v>
      </c>
      <c r="P54" s="53">
        <f t="shared" si="2"/>
        <v>256800</v>
      </c>
      <c r="Q54" s="10" t="s">
        <v>64</v>
      </c>
      <c r="R54" s="17" t="s">
        <v>190</v>
      </c>
      <c r="S54" s="5" t="s">
        <v>191</v>
      </c>
      <c r="T54" s="5" t="s">
        <v>192</v>
      </c>
      <c r="U54" s="10"/>
      <c r="V54" s="10"/>
      <c r="W54" s="10"/>
    </row>
    <row r="55" spans="1:23" ht="33.75">
      <c r="A55" s="13">
        <v>52</v>
      </c>
      <c r="B55" s="13">
        <v>172</v>
      </c>
      <c r="C55" s="4" t="s">
        <v>188</v>
      </c>
      <c r="D55" s="5" t="s">
        <v>189</v>
      </c>
      <c r="E55" s="4" t="s">
        <v>24</v>
      </c>
      <c r="F55" s="6" t="s">
        <v>122</v>
      </c>
      <c r="G55" s="28">
        <v>7825</v>
      </c>
      <c r="H55" s="20" t="s">
        <v>193</v>
      </c>
      <c r="I55" s="20">
        <v>2056</v>
      </c>
      <c r="J55" s="20">
        <v>1</v>
      </c>
      <c r="K55" s="20">
        <v>5</v>
      </c>
      <c r="L55" s="7">
        <f t="shared" si="0"/>
        <v>411.20000000000005</v>
      </c>
      <c r="M55" s="8">
        <v>6000</v>
      </c>
      <c r="N55" s="9">
        <v>6000</v>
      </c>
      <c r="O55" s="47">
        <f t="shared" si="1"/>
        <v>6000</v>
      </c>
      <c r="P55" s="53">
        <f t="shared" si="2"/>
        <v>2467200.0000000005</v>
      </c>
      <c r="Q55" s="10" t="s">
        <v>194</v>
      </c>
      <c r="R55" s="17" t="s">
        <v>190</v>
      </c>
      <c r="S55" s="5" t="s">
        <v>191</v>
      </c>
      <c r="T55" s="5" t="s">
        <v>192</v>
      </c>
      <c r="U55" s="10"/>
      <c r="V55" s="10"/>
      <c r="W55" s="10"/>
    </row>
    <row r="56" spans="1:23" ht="22.5">
      <c r="A56" s="13">
        <v>53</v>
      </c>
      <c r="B56" s="13">
        <v>106</v>
      </c>
      <c r="C56" s="4" t="s">
        <v>172</v>
      </c>
      <c r="D56" s="18" t="s">
        <v>173</v>
      </c>
      <c r="E56" s="4" t="s">
        <v>24</v>
      </c>
      <c r="F56" s="6" t="s">
        <v>122</v>
      </c>
      <c r="G56" s="28">
        <v>14650</v>
      </c>
      <c r="H56" s="7" t="s">
        <v>195</v>
      </c>
      <c r="I56" s="7">
        <v>187</v>
      </c>
      <c r="J56" s="7">
        <v>2</v>
      </c>
      <c r="K56" s="7">
        <v>18</v>
      </c>
      <c r="L56" s="7">
        <f t="shared" si="0"/>
        <v>20.777777777777775</v>
      </c>
      <c r="M56" s="8">
        <v>10000</v>
      </c>
      <c r="N56" s="9">
        <v>10000</v>
      </c>
      <c r="O56" s="47">
        <f t="shared" si="1"/>
        <v>10000</v>
      </c>
      <c r="P56" s="53">
        <f t="shared" si="2"/>
        <v>207777.77777777775</v>
      </c>
      <c r="Q56" s="10" t="s">
        <v>64</v>
      </c>
      <c r="R56" s="5" t="s">
        <v>196</v>
      </c>
      <c r="S56" s="10" t="s">
        <v>181</v>
      </c>
      <c r="T56" s="10" t="s">
        <v>181</v>
      </c>
      <c r="U56" s="10"/>
      <c r="V56" s="10"/>
      <c r="W56" s="10"/>
    </row>
    <row r="57" spans="1:23" ht="33.75">
      <c r="A57" s="13">
        <v>54</v>
      </c>
      <c r="B57" s="13">
        <v>107</v>
      </c>
      <c r="C57" s="4" t="s">
        <v>172</v>
      </c>
      <c r="D57" s="18" t="s">
        <v>173</v>
      </c>
      <c r="E57" s="4" t="s">
        <v>24</v>
      </c>
      <c r="F57" s="6" t="s">
        <v>122</v>
      </c>
      <c r="G57" s="28">
        <v>14650</v>
      </c>
      <c r="H57" s="7" t="s">
        <v>197</v>
      </c>
      <c r="I57" s="7">
        <v>3779</v>
      </c>
      <c r="J57" s="7">
        <v>2</v>
      </c>
      <c r="K57" s="7">
        <v>18</v>
      </c>
      <c r="L57" s="7">
        <f t="shared" si="0"/>
        <v>419.88888888888886</v>
      </c>
      <c r="M57" s="8">
        <v>2800</v>
      </c>
      <c r="N57" s="9">
        <v>2800</v>
      </c>
      <c r="O57" s="47">
        <f t="shared" si="1"/>
        <v>2800</v>
      </c>
      <c r="P57" s="53">
        <f t="shared" si="2"/>
        <v>1175688.8888888888</v>
      </c>
      <c r="Q57" s="10" t="s">
        <v>68</v>
      </c>
      <c r="R57" s="5" t="s">
        <v>196</v>
      </c>
      <c r="S57" s="10" t="s">
        <v>181</v>
      </c>
      <c r="T57" s="10" t="s">
        <v>181</v>
      </c>
      <c r="U57" s="10"/>
      <c r="V57" s="10"/>
      <c r="W57" s="10"/>
    </row>
    <row r="58" spans="1:23" ht="22.5">
      <c r="A58" s="13">
        <v>55</v>
      </c>
      <c r="B58" s="13">
        <v>173</v>
      </c>
      <c r="C58" s="4" t="s">
        <v>188</v>
      </c>
      <c r="D58" s="5" t="s">
        <v>189</v>
      </c>
      <c r="E58" s="4" t="s">
        <v>24</v>
      </c>
      <c r="F58" s="6" t="s">
        <v>122</v>
      </c>
      <c r="G58" s="28">
        <v>7825</v>
      </c>
      <c r="H58" s="20" t="s">
        <v>198</v>
      </c>
      <c r="I58" s="20">
        <v>60</v>
      </c>
      <c r="J58" s="20">
        <v>1</v>
      </c>
      <c r="K58" s="20">
        <v>5</v>
      </c>
      <c r="L58" s="7">
        <f t="shared" si="0"/>
        <v>12</v>
      </c>
      <c r="M58" s="8">
        <v>21400</v>
      </c>
      <c r="N58" s="9">
        <v>21400</v>
      </c>
      <c r="O58" s="47">
        <f t="shared" si="1"/>
        <v>21400</v>
      </c>
      <c r="P58" s="53">
        <f t="shared" si="2"/>
        <v>256800</v>
      </c>
      <c r="Q58" s="10" t="s">
        <v>64</v>
      </c>
      <c r="R58" s="17" t="s">
        <v>199</v>
      </c>
      <c r="S58" s="5" t="s">
        <v>200</v>
      </c>
      <c r="T58" s="5" t="s">
        <v>201</v>
      </c>
      <c r="U58" s="10"/>
      <c r="V58" s="10"/>
      <c r="W58" s="10"/>
    </row>
    <row r="59" spans="1:23" ht="33.75">
      <c r="A59" s="13">
        <v>56</v>
      </c>
      <c r="B59" s="13">
        <v>174</v>
      </c>
      <c r="C59" s="4" t="s">
        <v>188</v>
      </c>
      <c r="D59" s="5" t="s">
        <v>189</v>
      </c>
      <c r="E59" s="4" t="s">
        <v>24</v>
      </c>
      <c r="F59" s="6" t="s">
        <v>122</v>
      </c>
      <c r="G59" s="28">
        <v>7825</v>
      </c>
      <c r="H59" s="20" t="s">
        <v>193</v>
      </c>
      <c r="I59" s="20">
        <v>2056</v>
      </c>
      <c r="J59" s="20">
        <v>1</v>
      </c>
      <c r="K59" s="20">
        <v>5</v>
      </c>
      <c r="L59" s="7">
        <f t="shared" si="0"/>
        <v>411.20000000000005</v>
      </c>
      <c r="M59" s="8">
        <v>6000</v>
      </c>
      <c r="N59" s="9">
        <v>6000</v>
      </c>
      <c r="O59" s="47">
        <f t="shared" si="1"/>
        <v>6000</v>
      </c>
      <c r="P59" s="53">
        <f t="shared" si="2"/>
        <v>2467200.0000000005</v>
      </c>
      <c r="Q59" s="10" t="s">
        <v>194</v>
      </c>
      <c r="R59" s="17" t="s">
        <v>199</v>
      </c>
      <c r="S59" s="5" t="s">
        <v>200</v>
      </c>
      <c r="T59" s="5" t="s">
        <v>201</v>
      </c>
      <c r="U59" s="10"/>
      <c r="V59" s="10"/>
      <c r="W59" s="10"/>
    </row>
    <row r="60" spans="1:23" ht="22.5">
      <c r="A60" s="13">
        <v>57</v>
      </c>
      <c r="B60" s="13">
        <v>175</v>
      </c>
      <c r="C60" s="4" t="s">
        <v>188</v>
      </c>
      <c r="D60" s="5" t="s">
        <v>189</v>
      </c>
      <c r="E60" s="4" t="s">
        <v>24</v>
      </c>
      <c r="F60" s="6" t="s">
        <v>122</v>
      </c>
      <c r="G60" s="28">
        <v>7825</v>
      </c>
      <c r="H60" s="20" t="s">
        <v>198</v>
      </c>
      <c r="I60" s="20">
        <v>60</v>
      </c>
      <c r="J60" s="20">
        <v>1</v>
      </c>
      <c r="K60" s="20">
        <v>5</v>
      </c>
      <c r="L60" s="7">
        <f t="shared" si="0"/>
        <v>12</v>
      </c>
      <c r="M60" s="8">
        <v>21400</v>
      </c>
      <c r="N60" s="9">
        <v>21400</v>
      </c>
      <c r="O60" s="47">
        <f t="shared" si="1"/>
        <v>21400</v>
      </c>
      <c r="P60" s="53">
        <f t="shared" si="2"/>
        <v>256800</v>
      </c>
      <c r="Q60" s="10" t="s">
        <v>64</v>
      </c>
      <c r="R60" s="17" t="s">
        <v>202</v>
      </c>
      <c r="S60" s="5" t="s">
        <v>203</v>
      </c>
      <c r="T60" s="5" t="s">
        <v>204</v>
      </c>
      <c r="U60" s="10"/>
      <c r="V60" s="10"/>
      <c r="W60" s="10"/>
    </row>
    <row r="61" spans="1:23" ht="33.75">
      <c r="A61" s="13">
        <v>58</v>
      </c>
      <c r="B61" s="13">
        <v>176</v>
      </c>
      <c r="C61" s="4" t="s">
        <v>188</v>
      </c>
      <c r="D61" s="5" t="s">
        <v>189</v>
      </c>
      <c r="E61" s="4" t="s">
        <v>24</v>
      </c>
      <c r="F61" s="6" t="s">
        <v>122</v>
      </c>
      <c r="G61" s="28">
        <v>7825</v>
      </c>
      <c r="H61" s="20" t="s">
        <v>193</v>
      </c>
      <c r="I61" s="20">
        <v>2056</v>
      </c>
      <c r="J61" s="20">
        <v>1</v>
      </c>
      <c r="K61" s="20">
        <v>5</v>
      </c>
      <c r="L61" s="7">
        <f t="shared" si="0"/>
        <v>411.20000000000005</v>
      </c>
      <c r="M61" s="8">
        <v>6000</v>
      </c>
      <c r="N61" s="9">
        <v>6000</v>
      </c>
      <c r="O61" s="47">
        <f t="shared" si="1"/>
        <v>6000</v>
      </c>
      <c r="P61" s="53">
        <f t="shared" si="2"/>
        <v>2467200.0000000005</v>
      </c>
      <c r="Q61" s="10" t="s">
        <v>194</v>
      </c>
      <c r="R61" s="17" t="s">
        <v>202</v>
      </c>
      <c r="S61" s="5" t="s">
        <v>203</v>
      </c>
      <c r="T61" s="5" t="s">
        <v>204</v>
      </c>
      <c r="U61" s="10"/>
      <c r="V61" s="10"/>
      <c r="W61" s="10"/>
    </row>
    <row r="62" spans="1:23" ht="22.5">
      <c r="A62" s="13">
        <v>59</v>
      </c>
      <c r="B62" s="13">
        <v>177</v>
      </c>
      <c r="C62" s="4" t="s">
        <v>188</v>
      </c>
      <c r="D62" s="5" t="s">
        <v>189</v>
      </c>
      <c r="E62" s="4" t="s">
        <v>24</v>
      </c>
      <c r="F62" s="6" t="s">
        <v>122</v>
      </c>
      <c r="G62" s="28">
        <v>7825</v>
      </c>
      <c r="H62" s="20" t="s">
        <v>198</v>
      </c>
      <c r="I62" s="20">
        <v>60</v>
      </c>
      <c r="J62" s="20">
        <v>1</v>
      </c>
      <c r="K62" s="20">
        <v>5</v>
      </c>
      <c r="L62" s="7">
        <f t="shared" si="0"/>
        <v>12</v>
      </c>
      <c r="M62" s="8">
        <v>21400</v>
      </c>
      <c r="N62" s="9">
        <v>21400</v>
      </c>
      <c r="O62" s="47">
        <f t="shared" si="1"/>
        <v>21400</v>
      </c>
      <c r="P62" s="53">
        <f t="shared" si="2"/>
        <v>256800</v>
      </c>
      <c r="Q62" s="10" t="s">
        <v>64</v>
      </c>
      <c r="R62" s="17" t="s">
        <v>205</v>
      </c>
      <c r="S62" s="5" t="s">
        <v>206</v>
      </c>
      <c r="T62" s="5" t="s">
        <v>206</v>
      </c>
      <c r="U62" s="10"/>
      <c r="V62" s="10"/>
      <c r="W62" s="10"/>
    </row>
    <row r="63" spans="1:23" ht="33.75">
      <c r="A63" s="13">
        <v>60</v>
      </c>
      <c r="B63" s="13">
        <v>178</v>
      </c>
      <c r="C63" s="4" t="s">
        <v>188</v>
      </c>
      <c r="D63" s="5" t="s">
        <v>189</v>
      </c>
      <c r="E63" s="4" t="s">
        <v>24</v>
      </c>
      <c r="F63" s="6" t="s">
        <v>122</v>
      </c>
      <c r="G63" s="28">
        <v>7825</v>
      </c>
      <c r="H63" s="20" t="s">
        <v>193</v>
      </c>
      <c r="I63" s="20">
        <v>2056</v>
      </c>
      <c r="J63" s="20">
        <v>1</v>
      </c>
      <c r="K63" s="20">
        <v>5</v>
      </c>
      <c r="L63" s="7">
        <f t="shared" si="0"/>
        <v>411.20000000000005</v>
      </c>
      <c r="M63" s="8">
        <v>6000</v>
      </c>
      <c r="N63" s="9">
        <v>6000</v>
      </c>
      <c r="O63" s="47">
        <f t="shared" si="1"/>
        <v>6000</v>
      </c>
      <c r="P63" s="53">
        <f t="shared" si="2"/>
        <v>2467200.0000000005</v>
      </c>
      <c r="Q63" s="10" t="s">
        <v>194</v>
      </c>
      <c r="R63" s="17" t="s">
        <v>205</v>
      </c>
      <c r="S63" s="5" t="s">
        <v>206</v>
      </c>
      <c r="T63" s="5" t="s">
        <v>206</v>
      </c>
      <c r="U63" s="10"/>
      <c r="V63" s="10"/>
      <c r="W63" s="10"/>
    </row>
    <row r="64" spans="1:23" ht="22.5">
      <c r="A64" s="13">
        <v>61</v>
      </c>
      <c r="B64" s="13">
        <v>179</v>
      </c>
      <c r="C64" s="4" t="s">
        <v>188</v>
      </c>
      <c r="D64" s="5" t="s">
        <v>189</v>
      </c>
      <c r="E64" s="4" t="s">
        <v>24</v>
      </c>
      <c r="F64" s="6" t="s">
        <v>122</v>
      </c>
      <c r="G64" s="28">
        <v>7825</v>
      </c>
      <c r="H64" s="20" t="s">
        <v>198</v>
      </c>
      <c r="I64" s="20">
        <v>60</v>
      </c>
      <c r="J64" s="20">
        <v>1</v>
      </c>
      <c r="K64" s="20">
        <v>5</v>
      </c>
      <c r="L64" s="7">
        <f t="shared" si="0"/>
        <v>12</v>
      </c>
      <c r="M64" s="8">
        <v>21400</v>
      </c>
      <c r="N64" s="9">
        <v>21400</v>
      </c>
      <c r="O64" s="47">
        <f t="shared" si="1"/>
        <v>21400</v>
      </c>
      <c r="P64" s="53">
        <f t="shared" si="2"/>
        <v>256800</v>
      </c>
      <c r="Q64" s="10" t="s">
        <v>64</v>
      </c>
      <c r="R64" s="17" t="s">
        <v>207</v>
      </c>
      <c r="S64" s="5" t="s">
        <v>208</v>
      </c>
      <c r="T64" s="5" t="s">
        <v>208</v>
      </c>
      <c r="U64" s="10"/>
      <c r="V64" s="10"/>
      <c r="W64" s="10"/>
    </row>
    <row r="65" spans="1:23" ht="33.75">
      <c r="A65" s="13">
        <v>62</v>
      </c>
      <c r="B65" s="13">
        <v>180</v>
      </c>
      <c r="C65" s="4" t="s">
        <v>188</v>
      </c>
      <c r="D65" s="5" t="s">
        <v>189</v>
      </c>
      <c r="E65" s="4" t="s">
        <v>24</v>
      </c>
      <c r="F65" s="6" t="s">
        <v>122</v>
      </c>
      <c r="G65" s="28">
        <v>7825</v>
      </c>
      <c r="H65" s="20" t="s">
        <v>193</v>
      </c>
      <c r="I65" s="20">
        <v>2056</v>
      </c>
      <c r="J65" s="20">
        <v>1</v>
      </c>
      <c r="K65" s="20">
        <v>5</v>
      </c>
      <c r="L65" s="7">
        <f t="shared" si="0"/>
        <v>411.20000000000005</v>
      </c>
      <c r="M65" s="8">
        <v>6000</v>
      </c>
      <c r="N65" s="9">
        <v>6000</v>
      </c>
      <c r="O65" s="47">
        <f t="shared" si="1"/>
        <v>6000</v>
      </c>
      <c r="P65" s="53">
        <f t="shared" si="2"/>
        <v>2467200.0000000005</v>
      </c>
      <c r="Q65" s="10" t="s">
        <v>194</v>
      </c>
      <c r="R65" s="17" t="s">
        <v>207</v>
      </c>
      <c r="S65" s="5" t="s">
        <v>208</v>
      </c>
      <c r="T65" s="5" t="s">
        <v>208</v>
      </c>
      <c r="U65" s="10"/>
      <c r="V65" s="10"/>
      <c r="W65" s="10"/>
    </row>
    <row r="66" spans="1:23" ht="22.5">
      <c r="A66" s="13">
        <v>63</v>
      </c>
      <c r="B66" s="13">
        <v>56</v>
      </c>
      <c r="C66" s="11" t="s">
        <v>143</v>
      </c>
      <c r="D66" s="11" t="s">
        <v>144</v>
      </c>
      <c r="E66" s="11" t="s">
        <v>24</v>
      </c>
      <c r="F66" s="6" t="s">
        <v>71</v>
      </c>
      <c r="G66" s="31">
        <v>17605</v>
      </c>
      <c r="H66" s="7" t="s">
        <v>145</v>
      </c>
      <c r="I66" s="7">
        <v>89</v>
      </c>
      <c r="J66" s="7">
        <v>1</v>
      </c>
      <c r="K66" s="7">
        <v>4</v>
      </c>
      <c r="L66" s="7">
        <f t="shared" si="0"/>
        <v>22.25</v>
      </c>
      <c r="M66" s="8">
        <v>10900</v>
      </c>
      <c r="N66" s="9">
        <v>10900</v>
      </c>
      <c r="O66" s="47">
        <f t="shared" si="1"/>
        <v>10900</v>
      </c>
      <c r="P66" s="53">
        <f t="shared" si="2"/>
        <v>242525</v>
      </c>
      <c r="Q66" s="10" t="s">
        <v>64</v>
      </c>
      <c r="R66" s="17" t="s">
        <v>209</v>
      </c>
      <c r="S66" s="10" t="s">
        <v>152</v>
      </c>
      <c r="T66" s="10" t="s">
        <v>210</v>
      </c>
      <c r="U66" s="10"/>
      <c r="V66" s="10"/>
      <c r="W66" s="10"/>
    </row>
    <row r="67" spans="1:23" ht="33.75">
      <c r="A67" s="13">
        <v>64</v>
      </c>
      <c r="B67" s="13">
        <v>57</v>
      </c>
      <c r="C67" s="11" t="s">
        <v>143</v>
      </c>
      <c r="D67" s="11" t="s">
        <v>144</v>
      </c>
      <c r="E67" s="11" t="s">
        <v>24</v>
      </c>
      <c r="F67" s="6" t="s">
        <v>71</v>
      </c>
      <c r="G67" s="31">
        <v>17605</v>
      </c>
      <c r="H67" s="7" t="s">
        <v>149</v>
      </c>
      <c r="I67" s="7">
        <v>466</v>
      </c>
      <c r="J67" s="7">
        <v>1</v>
      </c>
      <c r="K67" s="7">
        <v>4</v>
      </c>
      <c r="L67" s="7">
        <f t="shared" si="0"/>
        <v>116.5</v>
      </c>
      <c r="M67" s="8">
        <v>2900</v>
      </c>
      <c r="N67" s="9">
        <v>2700</v>
      </c>
      <c r="O67" s="47">
        <f t="shared" si="1"/>
        <v>2800</v>
      </c>
      <c r="P67" s="53">
        <f t="shared" si="2"/>
        <v>326200</v>
      </c>
      <c r="Q67" s="10" t="s">
        <v>150</v>
      </c>
      <c r="R67" s="17" t="s">
        <v>209</v>
      </c>
      <c r="S67" s="10" t="s">
        <v>152</v>
      </c>
      <c r="T67" s="10" t="s">
        <v>210</v>
      </c>
      <c r="U67" s="10"/>
      <c r="V67" s="10"/>
      <c r="W67" s="10"/>
    </row>
    <row r="68" spans="1:23" ht="22.5">
      <c r="A68" s="13">
        <v>65</v>
      </c>
      <c r="B68" s="13">
        <v>216</v>
      </c>
      <c r="C68" s="5" t="s">
        <v>104</v>
      </c>
      <c r="D68" s="5" t="s">
        <v>105</v>
      </c>
      <c r="E68" s="5" t="s">
        <v>24</v>
      </c>
      <c r="F68" s="6" t="s">
        <v>80</v>
      </c>
      <c r="G68" s="29">
        <v>29377</v>
      </c>
      <c r="H68" s="16" t="s">
        <v>106</v>
      </c>
      <c r="I68" s="16">
        <v>172</v>
      </c>
      <c r="J68" s="16">
        <v>1</v>
      </c>
      <c r="K68" s="16">
        <v>3</v>
      </c>
      <c r="L68" s="7">
        <f t="shared" ref="L68:L131" si="3">I68*(J68/K68)</f>
        <v>57.333333333333329</v>
      </c>
      <c r="M68" s="8">
        <v>5800</v>
      </c>
      <c r="N68" s="9">
        <v>6100</v>
      </c>
      <c r="O68" s="47">
        <f t="shared" ref="O68:O131" si="4">AVERAGE(M68:N68)</f>
        <v>5950</v>
      </c>
      <c r="P68" s="53">
        <f t="shared" ref="P68:P131" si="5">L68*O68</f>
        <v>341133.33333333331</v>
      </c>
      <c r="Q68" s="10" t="s">
        <v>64</v>
      </c>
      <c r="R68" s="17" t="s">
        <v>211</v>
      </c>
      <c r="S68" s="10" t="s">
        <v>108</v>
      </c>
      <c r="T68" s="10" t="s">
        <v>108</v>
      </c>
      <c r="U68" s="10"/>
      <c r="V68" s="10"/>
      <c r="W68" s="10"/>
    </row>
    <row r="69" spans="1:23" ht="33.75">
      <c r="A69" s="13">
        <v>66</v>
      </c>
      <c r="B69" s="13">
        <v>217</v>
      </c>
      <c r="C69" s="5" t="s">
        <v>104</v>
      </c>
      <c r="D69" s="5" t="s">
        <v>105</v>
      </c>
      <c r="E69" s="5" t="s">
        <v>24</v>
      </c>
      <c r="F69" s="6" t="s">
        <v>80</v>
      </c>
      <c r="G69" s="29">
        <v>29377</v>
      </c>
      <c r="H69" s="16" t="s">
        <v>109</v>
      </c>
      <c r="I69" s="16">
        <v>4239</v>
      </c>
      <c r="J69" s="16">
        <v>1</v>
      </c>
      <c r="K69" s="16">
        <v>3</v>
      </c>
      <c r="L69" s="7">
        <f t="shared" si="3"/>
        <v>1413</v>
      </c>
      <c r="M69" s="8">
        <v>1700</v>
      </c>
      <c r="N69" s="9">
        <v>1700</v>
      </c>
      <c r="O69" s="47">
        <f t="shared" si="4"/>
        <v>1700</v>
      </c>
      <c r="P69" s="53">
        <f t="shared" si="5"/>
        <v>2402100</v>
      </c>
      <c r="Q69" s="10" t="s">
        <v>110</v>
      </c>
      <c r="R69" s="17" t="s">
        <v>211</v>
      </c>
      <c r="S69" s="10" t="s">
        <v>108</v>
      </c>
      <c r="T69" s="10" t="s">
        <v>108</v>
      </c>
      <c r="U69" s="10"/>
      <c r="V69" s="10"/>
      <c r="W69" s="10"/>
    </row>
    <row r="70" spans="1:23" ht="22.5">
      <c r="A70" s="13">
        <v>67</v>
      </c>
      <c r="B70" s="13">
        <v>370</v>
      </c>
      <c r="C70" s="5" t="s">
        <v>212</v>
      </c>
      <c r="D70" s="5" t="s">
        <v>213</v>
      </c>
      <c r="E70" s="11" t="s">
        <v>24</v>
      </c>
      <c r="F70" s="12" t="s">
        <v>122</v>
      </c>
      <c r="G70" s="29">
        <v>7012</v>
      </c>
      <c r="H70" s="16" t="s">
        <v>214</v>
      </c>
      <c r="I70" s="16">
        <v>118</v>
      </c>
      <c r="J70" s="16">
        <v>1</v>
      </c>
      <c r="K70" s="16">
        <v>3</v>
      </c>
      <c r="L70" s="7">
        <f t="shared" si="3"/>
        <v>39.333333333333329</v>
      </c>
      <c r="M70" s="8">
        <v>17000</v>
      </c>
      <c r="N70" s="9">
        <v>17900</v>
      </c>
      <c r="O70" s="47">
        <f t="shared" si="4"/>
        <v>17450</v>
      </c>
      <c r="P70" s="53">
        <f t="shared" si="5"/>
        <v>686366.66666666663</v>
      </c>
      <c r="Q70" s="10" t="s">
        <v>64</v>
      </c>
      <c r="R70" s="17" t="s">
        <v>215</v>
      </c>
      <c r="S70" s="10" t="s">
        <v>216</v>
      </c>
      <c r="T70" s="10" t="s">
        <v>217</v>
      </c>
      <c r="U70" s="10"/>
      <c r="V70" s="10"/>
      <c r="W70" s="10"/>
    </row>
    <row r="71" spans="1:23" ht="22.5">
      <c r="A71" s="13">
        <v>68</v>
      </c>
      <c r="B71" s="13">
        <v>80</v>
      </c>
      <c r="C71" s="11" t="s">
        <v>218</v>
      </c>
      <c r="D71" s="11">
        <v>727</v>
      </c>
      <c r="E71" s="11" t="s">
        <v>70</v>
      </c>
      <c r="F71" s="6" t="s">
        <v>25</v>
      </c>
      <c r="G71" s="31">
        <v>119</v>
      </c>
      <c r="H71" s="32" t="s">
        <v>219</v>
      </c>
      <c r="I71" s="32">
        <v>119</v>
      </c>
      <c r="J71" s="32">
        <v>1</v>
      </c>
      <c r="K71" s="32">
        <v>5</v>
      </c>
      <c r="L71" s="7">
        <f t="shared" si="3"/>
        <v>23.8</v>
      </c>
      <c r="M71" s="8">
        <v>16100</v>
      </c>
      <c r="N71" s="9">
        <v>16100</v>
      </c>
      <c r="O71" s="47">
        <f t="shared" si="4"/>
        <v>16100</v>
      </c>
      <c r="P71" s="53">
        <f t="shared" si="5"/>
        <v>383180</v>
      </c>
      <c r="Q71" s="10" t="s">
        <v>64</v>
      </c>
      <c r="R71" s="17" t="s">
        <v>220</v>
      </c>
      <c r="S71" s="10" t="s">
        <v>221</v>
      </c>
      <c r="T71" s="10" t="s">
        <v>222</v>
      </c>
      <c r="U71" s="10"/>
      <c r="V71" s="10"/>
      <c r="W71" s="10"/>
    </row>
    <row r="72" spans="1:23" ht="22.5">
      <c r="A72" s="13">
        <v>69</v>
      </c>
      <c r="B72" s="13">
        <v>110</v>
      </c>
      <c r="C72" s="4" t="s">
        <v>172</v>
      </c>
      <c r="D72" s="18" t="s">
        <v>173</v>
      </c>
      <c r="E72" s="4" t="s">
        <v>24</v>
      </c>
      <c r="F72" s="6" t="s">
        <v>122</v>
      </c>
      <c r="G72" s="28">
        <v>14650</v>
      </c>
      <c r="H72" s="7" t="s">
        <v>195</v>
      </c>
      <c r="I72" s="7">
        <v>187</v>
      </c>
      <c r="J72" s="7">
        <v>2</v>
      </c>
      <c r="K72" s="7">
        <v>18</v>
      </c>
      <c r="L72" s="7">
        <f t="shared" si="3"/>
        <v>20.777777777777775</v>
      </c>
      <c r="M72" s="8">
        <v>10000</v>
      </c>
      <c r="N72" s="9">
        <v>10000</v>
      </c>
      <c r="O72" s="47">
        <f t="shared" si="4"/>
        <v>10000</v>
      </c>
      <c r="P72" s="53">
        <f t="shared" si="5"/>
        <v>207777.77777777775</v>
      </c>
      <c r="Q72" s="10" t="s">
        <v>64</v>
      </c>
      <c r="R72" s="5" t="s">
        <v>223</v>
      </c>
      <c r="S72" s="10" t="s">
        <v>181</v>
      </c>
      <c r="T72" s="10" t="s">
        <v>181</v>
      </c>
      <c r="U72" s="10"/>
      <c r="V72" s="10"/>
      <c r="W72" s="10"/>
    </row>
    <row r="73" spans="1:23" ht="33.75">
      <c r="A73" s="13">
        <v>70</v>
      </c>
      <c r="B73" s="13">
        <v>111</v>
      </c>
      <c r="C73" s="4" t="s">
        <v>172</v>
      </c>
      <c r="D73" s="18" t="s">
        <v>173</v>
      </c>
      <c r="E73" s="4" t="s">
        <v>24</v>
      </c>
      <c r="F73" s="6" t="s">
        <v>122</v>
      </c>
      <c r="G73" s="28">
        <v>14650</v>
      </c>
      <c r="H73" s="7" t="s">
        <v>197</v>
      </c>
      <c r="I73" s="7">
        <v>3779</v>
      </c>
      <c r="J73" s="7">
        <v>2</v>
      </c>
      <c r="K73" s="7">
        <v>18</v>
      </c>
      <c r="L73" s="7">
        <f t="shared" si="3"/>
        <v>419.88888888888886</v>
      </c>
      <c r="M73" s="8">
        <v>2800</v>
      </c>
      <c r="N73" s="9">
        <v>2800</v>
      </c>
      <c r="O73" s="47">
        <f t="shared" si="4"/>
        <v>2800</v>
      </c>
      <c r="P73" s="53">
        <f t="shared" si="5"/>
        <v>1175688.8888888888</v>
      </c>
      <c r="Q73" s="10" t="s">
        <v>68</v>
      </c>
      <c r="R73" s="5" t="s">
        <v>223</v>
      </c>
      <c r="S73" s="10" t="s">
        <v>181</v>
      </c>
      <c r="T73" s="10" t="s">
        <v>181</v>
      </c>
      <c r="U73" s="10"/>
      <c r="V73" s="10"/>
      <c r="W73" s="10"/>
    </row>
    <row r="74" spans="1:23" ht="22.5">
      <c r="A74" s="13">
        <v>71</v>
      </c>
      <c r="B74" s="13">
        <v>96</v>
      </c>
      <c r="C74" s="4" t="s">
        <v>224</v>
      </c>
      <c r="D74" s="5" t="s">
        <v>225</v>
      </c>
      <c r="E74" s="4" t="s">
        <v>24</v>
      </c>
      <c r="F74" s="6" t="s">
        <v>25</v>
      </c>
      <c r="G74" s="28">
        <v>33422</v>
      </c>
      <c r="H74" s="7" t="s">
        <v>226</v>
      </c>
      <c r="I74" s="7">
        <v>163</v>
      </c>
      <c r="J74" s="7">
        <v>1</v>
      </c>
      <c r="K74" s="7">
        <v>2</v>
      </c>
      <c r="L74" s="7">
        <f t="shared" si="3"/>
        <v>81.5</v>
      </c>
      <c r="M74" s="8">
        <v>3900</v>
      </c>
      <c r="N74" s="9">
        <v>3900</v>
      </c>
      <c r="O74" s="47">
        <f t="shared" si="4"/>
        <v>3900</v>
      </c>
      <c r="P74" s="53">
        <f t="shared" si="5"/>
        <v>317850</v>
      </c>
      <c r="Q74" s="10" t="s">
        <v>64</v>
      </c>
      <c r="R74" s="4" t="s">
        <v>227</v>
      </c>
      <c r="S74" s="10" t="s">
        <v>228</v>
      </c>
      <c r="T74" s="10" t="s">
        <v>229</v>
      </c>
      <c r="U74" s="10"/>
      <c r="V74" s="10"/>
      <c r="W74" s="10"/>
    </row>
    <row r="75" spans="1:23" ht="33.75">
      <c r="A75" s="13">
        <v>72</v>
      </c>
      <c r="B75" s="13">
        <v>97</v>
      </c>
      <c r="C75" s="4" t="s">
        <v>224</v>
      </c>
      <c r="D75" s="5" t="s">
        <v>225</v>
      </c>
      <c r="E75" s="4" t="s">
        <v>24</v>
      </c>
      <c r="F75" s="6" t="s">
        <v>25</v>
      </c>
      <c r="G75" s="28">
        <v>33422</v>
      </c>
      <c r="H75" s="7" t="s">
        <v>230</v>
      </c>
      <c r="I75" s="7">
        <v>5285</v>
      </c>
      <c r="J75" s="7">
        <v>1</v>
      </c>
      <c r="K75" s="7">
        <v>2</v>
      </c>
      <c r="L75" s="7">
        <f t="shared" si="3"/>
        <v>2642.5</v>
      </c>
      <c r="M75" s="8">
        <v>1200</v>
      </c>
      <c r="N75" s="9">
        <v>1100</v>
      </c>
      <c r="O75" s="47">
        <f t="shared" si="4"/>
        <v>1150</v>
      </c>
      <c r="P75" s="53">
        <f t="shared" si="5"/>
        <v>3038875</v>
      </c>
      <c r="Q75" s="10" t="s">
        <v>231</v>
      </c>
      <c r="R75" s="4" t="s">
        <v>227</v>
      </c>
      <c r="S75" s="10" t="s">
        <v>228</v>
      </c>
      <c r="T75" s="10" t="s">
        <v>229</v>
      </c>
      <c r="U75" s="10"/>
      <c r="V75" s="10"/>
      <c r="W75" s="10"/>
    </row>
    <row r="76" spans="1:23" ht="22.5">
      <c r="A76" s="13">
        <v>73</v>
      </c>
      <c r="B76" s="13">
        <v>398</v>
      </c>
      <c r="C76" s="5" t="s">
        <v>154</v>
      </c>
      <c r="D76" s="21">
        <v>552</v>
      </c>
      <c r="E76" s="11" t="s">
        <v>70</v>
      </c>
      <c r="F76" s="12" t="s">
        <v>25</v>
      </c>
      <c r="G76" s="29">
        <v>1923</v>
      </c>
      <c r="H76" s="20" t="s">
        <v>155</v>
      </c>
      <c r="I76" s="20">
        <v>105</v>
      </c>
      <c r="J76" s="20">
        <v>1</v>
      </c>
      <c r="K76" s="20">
        <v>7</v>
      </c>
      <c r="L76" s="7">
        <f t="shared" si="3"/>
        <v>15</v>
      </c>
      <c r="M76" s="8">
        <v>14200</v>
      </c>
      <c r="N76" s="9">
        <v>14200</v>
      </c>
      <c r="O76" s="47">
        <f t="shared" si="4"/>
        <v>14200</v>
      </c>
      <c r="P76" s="53">
        <f t="shared" si="5"/>
        <v>213000</v>
      </c>
      <c r="Q76" s="10" t="s">
        <v>64</v>
      </c>
      <c r="R76" s="17" t="s">
        <v>232</v>
      </c>
      <c r="S76" s="5" t="s">
        <v>233</v>
      </c>
      <c r="T76" s="5" t="s">
        <v>233</v>
      </c>
      <c r="U76" s="21"/>
      <c r="V76" s="21"/>
      <c r="W76" s="21"/>
    </row>
    <row r="77" spans="1:23" ht="33.75">
      <c r="A77" s="13">
        <v>74</v>
      </c>
      <c r="B77" s="13">
        <v>399</v>
      </c>
      <c r="C77" s="5" t="s">
        <v>154</v>
      </c>
      <c r="D77" s="21">
        <v>552</v>
      </c>
      <c r="E77" s="11" t="s">
        <v>70</v>
      </c>
      <c r="F77" s="12" t="s">
        <v>25</v>
      </c>
      <c r="G77" s="29">
        <v>1923</v>
      </c>
      <c r="H77" s="20" t="s">
        <v>159</v>
      </c>
      <c r="I77" s="20">
        <v>308</v>
      </c>
      <c r="J77" s="20">
        <v>1</v>
      </c>
      <c r="K77" s="20">
        <v>7</v>
      </c>
      <c r="L77" s="7">
        <f t="shared" si="3"/>
        <v>44</v>
      </c>
      <c r="M77" s="8">
        <v>4100</v>
      </c>
      <c r="N77" s="9">
        <v>4100</v>
      </c>
      <c r="O77" s="47">
        <f t="shared" si="4"/>
        <v>4100</v>
      </c>
      <c r="P77" s="53">
        <f t="shared" si="5"/>
        <v>180400</v>
      </c>
      <c r="Q77" s="10" t="s">
        <v>160</v>
      </c>
      <c r="R77" s="17" t="s">
        <v>232</v>
      </c>
      <c r="S77" s="5" t="s">
        <v>233</v>
      </c>
      <c r="T77" s="5" t="s">
        <v>233</v>
      </c>
      <c r="U77" s="21"/>
      <c r="V77" s="21"/>
      <c r="W77" s="21"/>
    </row>
    <row r="78" spans="1:23" ht="22.5">
      <c r="A78" s="13">
        <v>75</v>
      </c>
      <c r="B78" s="13">
        <v>400</v>
      </c>
      <c r="C78" s="5" t="s">
        <v>154</v>
      </c>
      <c r="D78" s="21">
        <v>552</v>
      </c>
      <c r="E78" s="11" t="s">
        <v>70</v>
      </c>
      <c r="F78" s="12" t="s">
        <v>25</v>
      </c>
      <c r="G78" s="29">
        <v>1923</v>
      </c>
      <c r="H78" s="20" t="s">
        <v>155</v>
      </c>
      <c r="I78" s="20">
        <v>105</v>
      </c>
      <c r="J78" s="20">
        <v>1</v>
      </c>
      <c r="K78" s="20">
        <v>7</v>
      </c>
      <c r="L78" s="7">
        <f t="shared" si="3"/>
        <v>15</v>
      </c>
      <c r="M78" s="8">
        <v>14200</v>
      </c>
      <c r="N78" s="9">
        <v>14200</v>
      </c>
      <c r="O78" s="47">
        <f t="shared" si="4"/>
        <v>14200</v>
      </c>
      <c r="P78" s="53">
        <f t="shared" si="5"/>
        <v>213000</v>
      </c>
      <c r="Q78" s="10" t="s">
        <v>64</v>
      </c>
      <c r="R78" s="17" t="s">
        <v>234</v>
      </c>
      <c r="S78" s="5" t="s">
        <v>235</v>
      </c>
      <c r="T78" s="5" t="s">
        <v>235</v>
      </c>
      <c r="U78" s="21"/>
      <c r="V78" s="21"/>
      <c r="W78" s="21"/>
    </row>
    <row r="79" spans="1:23" ht="33.75">
      <c r="A79" s="13">
        <v>76</v>
      </c>
      <c r="B79" s="13">
        <v>401</v>
      </c>
      <c r="C79" s="5" t="s">
        <v>154</v>
      </c>
      <c r="D79" s="21">
        <v>552</v>
      </c>
      <c r="E79" s="11" t="s">
        <v>70</v>
      </c>
      <c r="F79" s="12" t="s">
        <v>25</v>
      </c>
      <c r="G79" s="29">
        <v>1923</v>
      </c>
      <c r="H79" s="20" t="s">
        <v>159</v>
      </c>
      <c r="I79" s="20">
        <v>308</v>
      </c>
      <c r="J79" s="20">
        <v>1</v>
      </c>
      <c r="K79" s="20">
        <v>7</v>
      </c>
      <c r="L79" s="7">
        <f t="shared" si="3"/>
        <v>44</v>
      </c>
      <c r="M79" s="8">
        <v>4100</v>
      </c>
      <c r="N79" s="9">
        <v>4100</v>
      </c>
      <c r="O79" s="47">
        <f t="shared" si="4"/>
        <v>4100</v>
      </c>
      <c r="P79" s="53">
        <f t="shared" si="5"/>
        <v>180400</v>
      </c>
      <c r="Q79" s="10" t="s">
        <v>160</v>
      </c>
      <c r="R79" s="17" t="s">
        <v>234</v>
      </c>
      <c r="S79" s="5" t="s">
        <v>235</v>
      </c>
      <c r="T79" s="5" t="s">
        <v>235</v>
      </c>
      <c r="U79" s="21"/>
      <c r="V79" s="21"/>
      <c r="W79" s="21"/>
    </row>
    <row r="80" spans="1:23" ht="22.5">
      <c r="A80" s="13">
        <v>77</v>
      </c>
      <c r="B80" s="13">
        <v>8</v>
      </c>
      <c r="C80" s="11" t="s">
        <v>236</v>
      </c>
      <c r="D80" s="33" t="s">
        <v>237</v>
      </c>
      <c r="E80" s="11" t="s">
        <v>70</v>
      </c>
      <c r="F80" s="6" t="s">
        <v>122</v>
      </c>
      <c r="G80" s="31">
        <v>3329</v>
      </c>
      <c r="H80" s="7">
        <v>77</v>
      </c>
      <c r="I80" s="7">
        <v>77</v>
      </c>
      <c r="J80" s="7">
        <v>1</v>
      </c>
      <c r="K80" s="7">
        <v>1</v>
      </c>
      <c r="L80" s="7">
        <f t="shared" si="3"/>
        <v>77</v>
      </c>
      <c r="M80" s="8">
        <v>31000</v>
      </c>
      <c r="N80" s="19">
        <v>33400</v>
      </c>
      <c r="O80" s="47">
        <f t="shared" si="4"/>
        <v>32200</v>
      </c>
      <c r="P80" s="53">
        <f t="shared" si="5"/>
        <v>2479400</v>
      </c>
      <c r="Q80" s="10" t="s">
        <v>64</v>
      </c>
      <c r="R80" s="17" t="s">
        <v>238</v>
      </c>
      <c r="S80" s="10" t="s">
        <v>239</v>
      </c>
      <c r="T80" s="10" t="s">
        <v>240</v>
      </c>
      <c r="U80" s="10"/>
      <c r="V80" s="10"/>
      <c r="W80" s="10"/>
    </row>
    <row r="81" spans="1:23" ht="33.75">
      <c r="A81" s="13">
        <v>78</v>
      </c>
      <c r="B81" s="13">
        <v>9</v>
      </c>
      <c r="C81" s="11" t="s">
        <v>236</v>
      </c>
      <c r="D81" s="33" t="s">
        <v>237</v>
      </c>
      <c r="E81" s="11" t="s">
        <v>70</v>
      </c>
      <c r="F81" s="6" t="s">
        <v>122</v>
      </c>
      <c r="G81" s="31">
        <v>3329</v>
      </c>
      <c r="H81" s="7">
        <v>538</v>
      </c>
      <c r="I81" s="7">
        <v>538</v>
      </c>
      <c r="J81" s="7">
        <v>1</v>
      </c>
      <c r="K81" s="7">
        <v>1</v>
      </c>
      <c r="L81" s="7">
        <f t="shared" si="3"/>
        <v>538</v>
      </c>
      <c r="M81" s="8">
        <v>9000</v>
      </c>
      <c r="N81" s="19">
        <v>9700</v>
      </c>
      <c r="O81" s="47">
        <f t="shared" si="4"/>
        <v>9350</v>
      </c>
      <c r="P81" s="53">
        <f t="shared" si="5"/>
        <v>5030300</v>
      </c>
      <c r="Q81" s="10" t="s">
        <v>241</v>
      </c>
      <c r="R81" s="17" t="s">
        <v>238</v>
      </c>
      <c r="S81" s="10" t="s">
        <v>239</v>
      </c>
      <c r="T81" s="10" t="s">
        <v>240</v>
      </c>
      <c r="U81" s="10"/>
      <c r="V81" s="10"/>
      <c r="W81" s="10"/>
    </row>
    <row r="82" spans="1:23" ht="36">
      <c r="A82" s="13">
        <v>79</v>
      </c>
      <c r="B82" s="13">
        <v>259</v>
      </c>
      <c r="C82" s="11" t="s">
        <v>242</v>
      </c>
      <c r="D82" s="11" t="s">
        <v>243</v>
      </c>
      <c r="E82" s="11" t="s">
        <v>24</v>
      </c>
      <c r="F82" s="12" t="s">
        <v>80</v>
      </c>
      <c r="G82" s="31">
        <v>6545</v>
      </c>
      <c r="H82" s="20" t="s">
        <v>244</v>
      </c>
      <c r="I82" s="20">
        <v>73</v>
      </c>
      <c r="J82" s="20">
        <v>10580</v>
      </c>
      <c r="K82" s="20">
        <v>32725</v>
      </c>
      <c r="L82" s="7">
        <f t="shared" si="3"/>
        <v>23.600916730328493</v>
      </c>
      <c r="M82" s="8">
        <v>6800</v>
      </c>
      <c r="N82" s="9">
        <v>6800</v>
      </c>
      <c r="O82" s="47">
        <f t="shared" si="4"/>
        <v>6800</v>
      </c>
      <c r="P82" s="53">
        <f t="shared" si="5"/>
        <v>160486.23376623375</v>
      </c>
      <c r="Q82" s="10" t="s">
        <v>64</v>
      </c>
      <c r="R82" s="17" t="s">
        <v>245</v>
      </c>
      <c r="S82" s="10" t="s">
        <v>246</v>
      </c>
      <c r="T82" s="10" t="s">
        <v>246</v>
      </c>
      <c r="U82" s="10"/>
      <c r="V82" s="10"/>
      <c r="W82" s="10"/>
    </row>
    <row r="83" spans="1:23" ht="36">
      <c r="A83" s="13">
        <v>80</v>
      </c>
      <c r="B83" s="13">
        <v>260</v>
      </c>
      <c r="C83" s="11" t="s">
        <v>242</v>
      </c>
      <c r="D83" s="11" t="s">
        <v>243</v>
      </c>
      <c r="E83" s="11" t="s">
        <v>24</v>
      </c>
      <c r="F83" s="12" t="s">
        <v>80</v>
      </c>
      <c r="G83" s="31">
        <v>6545</v>
      </c>
      <c r="H83" s="20" t="s">
        <v>247</v>
      </c>
      <c r="I83" s="20">
        <v>765</v>
      </c>
      <c r="J83" s="20">
        <v>10580</v>
      </c>
      <c r="K83" s="20">
        <v>32725</v>
      </c>
      <c r="L83" s="7">
        <f t="shared" si="3"/>
        <v>247.32467532467533</v>
      </c>
      <c r="M83" s="8">
        <v>1800</v>
      </c>
      <c r="N83" s="9">
        <v>1800</v>
      </c>
      <c r="O83" s="47">
        <f t="shared" si="4"/>
        <v>1800</v>
      </c>
      <c r="P83" s="53">
        <f t="shared" si="5"/>
        <v>445184.4155844156</v>
      </c>
      <c r="Q83" s="10" t="s">
        <v>248</v>
      </c>
      <c r="R83" s="17" t="s">
        <v>245</v>
      </c>
      <c r="S83" s="10" t="s">
        <v>246</v>
      </c>
      <c r="T83" s="10" t="s">
        <v>246</v>
      </c>
      <c r="U83" s="10"/>
      <c r="V83" s="10"/>
      <c r="W83" s="10"/>
    </row>
    <row r="84" spans="1:23" ht="22.5">
      <c r="A84" s="13">
        <v>81</v>
      </c>
      <c r="B84" s="13">
        <v>382</v>
      </c>
      <c r="C84" s="5" t="s">
        <v>249</v>
      </c>
      <c r="D84" s="5" t="s">
        <v>250</v>
      </c>
      <c r="E84" s="11" t="s">
        <v>24</v>
      </c>
      <c r="F84" s="12" t="s">
        <v>25</v>
      </c>
      <c r="G84" s="29">
        <v>55904</v>
      </c>
      <c r="H84" s="16" t="s">
        <v>251</v>
      </c>
      <c r="I84" s="16">
        <v>129</v>
      </c>
      <c r="J84" s="16">
        <v>1</v>
      </c>
      <c r="K84" s="16">
        <v>3</v>
      </c>
      <c r="L84" s="7">
        <f t="shared" si="3"/>
        <v>43</v>
      </c>
      <c r="M84" s="8">
        <v>11700</v>
      </c>
      <c r="N84" s="9">
        <v>11900</v>
      </c>
      <c r="O84" s="47">
        <f t="shared" si="4"/>
        <v>11800</v>
      </c>
      <c r="P84" s="53">
        <f t="shared" si="5"/>
        <v>507400</v>
      </c>
      <c r="Q84" s="10" t="s">
        <v>64</v>
      </c>
      <c r="R84" s="17" t="s">
        <v>252</v>
      </c>
      <c r="S84" s="10" t="s">
        <v>253</v>
      </c>
      <c r="T84" s="10" t="s">
        <v>253</v>
      </c>
      <c r="U84" s="10"/>
      <c r="V84" s="10"/>
      <c r="W84" s="10"/>
    </row>
    <row r="85" spans="1:23" ht="33.75">
      <c r="A85" s="13">
        <v>82</v>
      </c>
      <c r="B85" s="13">
        <v>383</v>
      </c>
      <c r="C85" s="5" t="s">
        <v>249</v>
      </c>
      <c r="D85" s="5" t="s">
        <v>250</v>
      </c>
      <c r="E85" s="11" t="s">
        <v>24</v>
      </c>
      <c r="F85" s="12" t="s">
        <v>25</v>
      </c>
      <c r="G85" s="29">
        <v>55904</v>
      </c>
      <c r="H85" s="16" t="s">
        <v>254</v>
      </c>
      <c r="I85" s="16">
        <v>3190</v>
      </c>
      <c r="J85" s="16">
        <v>1</v>
      </c>
      <c r="K85" s="16">
        <v>3</v>
      </c>
      <c r="L85" s="7">
        <f t="shared" si="3"/>
        <v>1063.3333333333333</v>
      </c>
      <c r="M85" s="8">
        <v>3000</v>
      </c>
      <c r="N85" s="9">
        <v>3100</v>
      </c>
      <c r="O85" s="47">
        <f t="shared" si="4"/>
        <v>3050</v>
      </c>
      <c r="P85" s="53">
        <f t="shared" si="5"/>
        <v>3243166.6666666665</v>
      </c>
      <c r="Q85" s="10" t="s">
        <v>255</v>
      </c>
      <c r="R85" s="17" t="s">
        <v>252</v>
      </c>
      <c r="S85" s="10" t="s">
        <v>253</v>
      </c>
      <c r="T85" s="10" t="s">
        <v>253</v>
      </c>
      <c r="U85" s="10"/>
      <c r="V85" s="10"/>
      <c r="W85" s="10"/>
    </row>
    <row r="86" spans="1:23" ht="22.5">
      <c r="A86" s="13">
        <v>83</v>
      </c>
      <c r="B86" s="13">
        <v>379</v>
      </c>
      <c r="C86" s="5" t="s">
        <v>236</v>
      </c>
      <c r="D86" s="34" t="s">
        <v>256</v>
      </c>
      <c r="E86" s="11" t="s">
        <v>121</v>
      </c>
      <c r="F86" s="12" t="s">
        <v>257</v>
      </c>
      <c r="G86" s="29">
        <v>2314</v>
      </c>
      <c r="H86" s="16" t="s">
        <v>258</v>
      </c>
      <c r="I86" s="16">
        <v>72</v>
      </c>
      <c r="J86" s="16">
        <v>1</v>
      </c>
      <c r="K86" s="16">
        <v>3</v>
      </c>
      <c r="L86" s="7">
        <f t="shared" si="3"/>
        <v>24</v>
      </c>
      <c r="M86" s="8">
        <v>26600</v>
      </c>
      <c r="N86" s="9">
        <v>26900</v>
      </c>
      <c r="O86" s="47">
        <f t="shared" si="4"/>
        <v>26750</v>
      </c>
      <c r="P86" s="53">
        <f t="shared" si="5"/>
        <v>642000</v>
      </c>
      <c r="Q86" s="10" t="s">
        <v>64</v>
      </c>
      <c r="R86" s="17" t="s">
        <v>259</v>
      </c>
      <c r="S86" s="10" t="s">
        <v>260</v>
      </c>
      <c r="T86" s="10" t="s">
        <v>261</v>
      </c>
      <c r="U86" s="10"/>
      <c r="V86" s="10"/>
      <c r="W86" s="10"/>
    </row>
    <row r="87" spans="1:23" ht="22.5">
      <c r="A87" s="13">
        <v>84</v>
      </c>
      <c r="B87" s="13">
        <v>218</v>
      </c>
      <c r="C87" s="5" t="s">
        <v>104</v>
      </c>
      <c r="D87" s="5" t="s">
        <v>105</v>
      </c>
      <c r="E87" s="5" t="s">
        <v>24</v>
      </c>
      <c r="F87" s="6" t="s">
        <v>80</v>
      </c>
      <c r="G87" s="29">
        <v>29377</v>
      </c>
      <c r="H87" s="16" t="s">
        <v>106</v>
      </c>
      <c r="I87" s="16">
        <v>172</v>
      </c>
      <c r="J87" s="16">
        <v>1</v>
      </c>
      <c r="K87" s="16">
        <v>3</v>
      </c>
      <c r="L87" s="7">
        <f t="shared" si="3"/>
        <v>57.333333333333329</v>
      </c>
      <c r="M87" s="8">
        <v>5800</v>
      </c>
      <c r="N87" s="9">
        <v>6100</v>
      </c>
      <c r="O87" s="47">
        <f t="shared" si="4"/>
        <v>5950</v>
      </c>
      <c r="P87" s="53">
        <f t="shared" si="5"/>
        <v>341133.33333333331</v>
      </c>
      <c r="Q87" s="10" t="s">
        <v>64</v>
      </c>
      <c r="R87" s="17" t="s">
        <v>262</v>
      </c>
      <c r="S87" s="10" t="s">
        <v>263</v>
      </c>
      <c r="T87" s="10" t="s">
        <v>263</v>
      </c>
      <c r="U87" s="10"/>
      <c r="V87" s="10"/>
      <c r="W87" s="10"/>
    </row>
    <row r="88" spans="1:23" ht="33.75">
      <c r="A88" s="13">
        <v>85</v>
      </c>
      <c r="B88" s="13">
        <v>219</v>
      </c>
      <c r="C88" s="5" t="s">
        <v>104</v>
      </c>
      <c r="D88" s="5" t="s">
        <v>105</v>
      </c>
      <c r="E88" s="5" t="s">
        <v>24</v>
      </c>
      <c r="F88" s="6" t="s">
        <v>80</v>
      </c>
      <c r="G88" s="29">
        <v>29377</v>
      </c>
      <c r="H88" s="16" t="s">
        <v>109</v>
      </c>
      <c r="I88" s="16">
        <v>4239</v>
      </c>
      <c r="J88" s="16">
        <v>1</v>
      </c>
      <c r="K88" s="16">
        <v>3</v>
      </c>
      <c r="L88" s="7">
        <f t="shared" si="3"/>
        <v>1413</v>
      </c>
      <c r="M88" s="8">
        <v>1700</v>
      </c>
      <c r="N88" s="9">
        <v>1700</v>
      </c>
      <c r="O88" s="47">
        <f t="shared" si="4"/>
        <v>1700</v>
      </c>
      <c r="P88" s="53">
        <f t="shared" si="5"/>
        <v>2402100</v>
      </c>
      <c r="Q88" s="10" t="s">
        <v>110</v>
      </c>
      <c r="R88" s="17" t="s">
        <v>262</v>
      </c>
      <c r="S88" s="10" t="s">
        <v>263</v>
      </c>
      <c r="T88" s="10" t="s">
        <v>263</v>
      </c>
      <c r="U88" s="10"/>
      <c r="V88" s="10"/>
      <c r="W88" s="10"/>
    </row>
    <row r="89" spans="1:23" ht="41.25">
      <c r="A89" s="13">
        <v>86</v>
      </c>
      <c r="B89" s="13">
        <v>378</v>
      </c>
      <c r="C89" s="5" t="s">
        <v>236</v>
      </c>
      <c r="D89" s="34" t="s">
        <v>256</v>
      </c>
      <c r="E89" s="11" t="s">
        <v>121</v>
      </c>
      <c r="F89" s="12" t="s">
        <v>257</v>
      </c>
      <c r="G89" s="29">
        <v>2314</v>
      </c>
      <c r="H89" s="16" t="s">
        <v>258</v>
      </c>
      <c r="I89" s="16">
        <v>72</v>
      </c>
      <c r="J89" s="16">
        <v>1</v>
      </c>
      <c r="K89" s="16">
        <v>3</v>
      </c>
      <c r="L89" s="7">
        <f t="shared" si="3"/>
        <v>24</v>
      </c>
      <c r="M89" s="8">
        <v>26600</v>
      </c>
      <c r="N89" s="9">
        <v>26900</v>
      </c>
      <c r="O89" s="47">
        <f t="shared" si="4"/>
        <v>26750</v>
      </c>
      <c r="P89" s="53">
        <f t="shared" si="5"/>
        <v>642000</v>
      </c>
      <c r="Q89" s="10" t="s">
        <v>64</v>
      </c>
      <c r="R89" s="17" t="s">
        <v>264</v>
      </c>
      <c r="S89" s="10" t="s">
        <v>265</v>
      </c>
      <c r="T89" s="10" t="s">
        <v>265</v>
      </c>
      <c r="U89" s="35" t="s">
        <v>266</v>
      </c>
      <c r="V89" s="35" t="s">
        <v>267</v>
      </c>
      <c r="W89" s="35" t="s">
        <v>268</v>
      </c>
    </row>
    <row r="90" spans="1:23" ht="22.5">
      <c r="A90" s="13">
        <v>87</v>
      </c>
      <c r="B90" s="13">
        <v>348</v>
      </c>
      <c r="C90" s="5" t="s">
        <v>269</v>
      </c>
      <c r="D90" s="5">
        <v>561</v>
      </c>
      <c r="E90" s="11" t="s">
        <v>121</v>
      </c>
      <c r="F90" s="12" t="s">
        <v>122</v>
      </c>
      <c r="G90" s="29">
        <v>2761</v>
      </c>
      <c r="H90" s="16">
        <v>66</v>
      </c>
      <c r="I90" s="16">
        <v>66</v>
      </c>
      <c r="J90" s="16">
        <v>1</v>
      </c>
      <c r="K90" s="16">
        <v>1</v>
      </c>
      <c r="L90" s="7">
        <f t="shared" si="3"/>
        <v>66</v>
      </c>
      <c r="M90" s="8">
        <v>18200</v>
      </c>
      <c r="N90" s="9">
        <v>17700</v>
      </c>
      <c r="O90" s="47">
        <f t="shared" si="4"/>
        <v>17950</v>
      </c>
      <c r="P90" s="53">
        <f t="shared" si="5"/>
        <v>1184700</v>
      </c>
      <c r="Q90" s="10" t="s">
        <v>64</v>
      </c>
      <c r="R90" s="17" t="s">
        <v>270</v>
      </c>
      <c r="S90" s="10" t="s">
        <v>271</v>
      </c>
      <c r="T90" s="10" t="s">
        <v>272</v>
      </c>
      <c r="U90" s="10" t="s">
        <v>273</v>
      </c>
      <c r="V90" s="10" t="s">
        <v>274</v>
      </c>
      <c r="W90" s="10" t="s">
        <v>275</v>
      </c>
    </row>
    <row r="91" spans="1:23" ht="22.5">
      <c r="A91" s="13">
        <v>88</v>
      </c>
      <c r="B91" s="13">
        <v>368</v>
      </c>
      <c r="C91" s="5" t="s">
        <v>212</v>
      </c>
      <c r="D91" s="5" t="s">
        <v>213</v>
      </c>
      <c r="E91" s="11" t="s">
        <v>24</v>
      </c>
      <c r="F91" s="12" t="s">
        <v>122</v>
      </c>
      <c r="G91" s="29">
        <v>7012</v>
      </c>
      <c r="H91" s="16" t="s">
        <v>214</v>
      </c>
      <c r="I91" s="16">
        <v>118</v>
      </c>
      <c r="J91" s="16">
        <v>1</v>
      </c>
      <c r="K91" s="16">
        <v>3</v>
      </c>
      <c r="L91" s="7">
        <f t="shared" si="3"/>
        <v>39.333333333333329</v>
      </c>
      <c r="M91" s="8">
        <v>17000</v>
      </c>
      <c r="N91" s="9">
        <v>17900</v>
      </c>
      <c r="O91" s="47">
        <f t="shared" si="4"/>
        <v>17450</v>
      </c>
      <c r="P91" s="53">
        <f t="shared" si="5"/>
        <v>686366.66666666663</v>
      </c>
      <c r="Q91" s="10" t="s">
        <v>64</v>
      </c>
      <c r="R91" s="17" t="s">
        <v>276</v>
      </c>
      <c r="S91" s="10" t="s">
        <v>277</v>
      </c>
      <c r="T91" s="10" t="s">
        <v>278</v>
      </c>
      <c r="U91" s="10"/>
      <c r="V91" s="10"/>
      <c r="W91" s="10"/>
    </row>
    <row r="92" spans="1:23" ht="22.5">
      <c r="A92" s="13">
        <v>89</v>
      </c>
      <c r="B92" s="13">
        <v>7</v>
      </c>
      <c r="C92" s="11" t="s">
        <v>279</v>
      </c>
      <c r="D92" s="11">
        <v>2052</v>
      </c>
      <c r="E92" s="11" t="s">
        <v>70</v>
      </c>
      <c r="F92" s="6" t="s">
        <v>122</v>
      </c>
      <c r="G92" s="31">
        <v>4142</v>
      </c>
      <c r="H92" s="7">
        <v>152</v>
      </c>
      <c r="I92" s="7">
        <v>152</v>
      </c>
      <c r="J92" s="7">
        <v>1</v>
      </c>
      <c r="K92" s="7">
        <v>1</v>
      </c>
      <c r="L92" s="7">
        <f t="shared" si="3"/>
        <v>152</v>
      </c>
      <c r="M92" s="19">
        <v>132500</v>
      </c>
      <c r="N92" s="19">
        <v>136200</v>
      </c>
      <c r="O92" s="47">
        <f t="shared" si="4"/>
        <v>134350</v>
      </c>
      <c r="P92" s="53">
        <f t="shared" si="5"/>
        <v>20421200</v>
      </c>
      <c r="Q92" s="10" t="s">
        <v>64</v>
      </c>
      <c r="R92" s="17" t="s">
        <v>280</v>
      </c>
      <c r="S92" s="10" t="s">
        <v>281</v>
      </c>
      <c r="T92" s="10" t="s">
        <v>282</v>
      </c>
      <c r="U92" s="10" t="s">
        <v>283</v>
      </c>
      <c r="V92" s="10" t="s">
        <v>284</v>
      </c>
      <c r="W92" s="10" t="s">
        <v>285</v>
      </c>
    </row>
    <row r="93" spans="1:23" ht="22.5">
      <c r="A93" s="13">
        <v>90</v>
      </c>
      <c r="B93" s="13">
        <v>371</v>
      </c>
      <c r="C93" s="5" t="s">
        <v>286</v>
      </c>
      <c r="D93" s="5" t="s">
        <v>287</v>
      </c>
      <c r="E93" s="11" t="s">
        <v>288</v>
      </c>
      <c r="F93" s="12" t="s">
        <v>25</v>
      </c>
      <c r="G93" s="29">
        <v>26.5</v>
      </c>
      <c r="H93" s="16">
        <v>26.5</v>
      </c>
      <c r="I93" s="16">
        <v>26.5</v>
      </c>
      <c r="J93" s="16">
        <v>1</v>
      </c>
      <c r="K93" s="16">
        <v>1</v>
      </c>
      <c r="L93" s="7">
        <v>26.5</v>
      </c>
      <c r="M93" s="8">
        <v>20000</v>
      </c>
      <c r="N93" s="9">
        <v>21000</v>
      </c>
      <c r="O93" s="47">
        <f t="shared" si="4"/>
        <v>20500</v>
      </c>
      <c r="P93" s="53">
        <f t="shared" si="5"/>
        <v>543250</v>
      </c>
      <c r="Q93" s="10" t="s">
        <v>64</v>
      </c>
      <c r="R93" s="17" t="s">
        <v>289</v>
      </c>
      <c r="S93" s="10" t="s">
        <v>290</v>
      </c>
      <c r="T93" s="10" t="s">
        <v>291</v>
      </c>
      <c r="U93" s="10"/>
      <c r="V93" s="10"/>
      <c r="W93" s="10"/>
    </row>
    <row r="94" spans="1:23" ht="22.5">
      <c r="A94" s="13">
        <v>91</v>
      </c>
      <c r="B94" s="13">
        <v>98</v>
      </c>
      <c r="C94" s="4" t="s">
        <v>224</v>
      </c>
      <c r="D94" s="5" t="s">
        <v>225</v>
      </c>
      <c r="E94" s="4" t="s">
        <v>24</v>
      </c>
      <c r="F94" s="6" t="s">
        <v>25</v>
      </c>
      <c r="G94" s="28">
        <v>33422</v>
      </c>
      <c r="H94" s="7" t="s">
        <v>226</v>
      </c>
      <c r="I94" s="7">
        <v>163</v>
      </c>
      <c r="J94" s="7">
        <v>1</v>
      </c>
      <c r="K94" s="7">
        <v>2</v>
      </c>
      <c r="L94" s="7">
        <f t="shared" si="3"/>
        <v>81.5</v>
      </c>
      <c r="M94" s="8">
        <v>3900</v>
      </c>
      <c r="N94" s="9">
        <v>3900</v>
      </c>
      <c r="O94" s="47">
        <f t="shared" si="4"/>
        <v>3900</v>
      </c>
      <c r="P94" s="53">
        <f t="shared" si="5"/>
        <v>317850</v>
      </c>
      <c r="Q94" s="10" t="s">
        <v>64</v>
      </c>
      <c r="R94" s="4" t="s">
        <v>292</v>
      </c>
      <c r="S94" s="10" t="s">
        <v>293</v>
      </c>
      <c r="T94" s="10" t="s">
        <v>294</v>
      </c>
      <c r="U94" s="10"/>
      <c r="V94" s="10"/>
      <c r="W94" s="10"/>
    </row>
    <row r="95" spans="1:23" ht="33.75">
      <c r="A95" s="13">
        <v>92</v>
      </c>
      <c r="B95" s="13">
        <v>99</v>
      </c>
      <c r="C95" s="4" t="s">
        <v>224</v>
      </c>
      <c r="D95" s="5" t="s">
        <v>225</v>
      </c>
      <c r="E95" s="4" t="s">
        <v>24</v>
      </c>
      <c r="F95" s="6" t="s">
        <v>25</v>
      </c>
      <c r="G95" s="28">
        <v>33422</v>
      </c>
      <c r="H95" s="7" t="s">
        <v>230</v>
      </c>
      <c r="I95" s="7">
        <v>5285</v>
      </c>
      <c r="J95" s="7">
        <v>1</v>
      </c>
      <c r="K95" s="7">
        <v>2</v>
      </c>
      <c r="L95" s="7">
        <f t="shared" si="3"/>
        <v>2642.5</v>
      </c>
      <c r="M95" s="8">
        <v>1200</v>
      </c>
      <c r="N95" s="9">
        <v>1100</v>
      </c>
      <c r="O95" s="47">
        <f t="shared" si="4"/>
        <v>1150</v>
      </c>
      <c r="P95" s="53">
        <f t="shared" si="5"/>
        <v>3038875</v>
      </c>
      <c r="Q95" s="10" t="s">
        <v>231</v>
      </c>
      <c r="R95" s="4" t="s">
        <v>292</v>
      </c>
      <c r="S95" s="10" t="s">
        <v>293</v>
      </c>
      <c r="T95" s="10" t="s">
        <v>294</v>
      </c>
      <c r="U95" s="10"/>
      <c r="V95" s="10"/>
      <c r="W95" s="10"/>
    </row>
    <row r="96" spans="1:23" ht="22.5">
      <c r="A96" s="13">
        <v>93</v>
      </c>
      <c r="B96" s="13">
        <v>224</v>
      </c>
      <c r="C96" s="5" t="s">
        <v>135</v>
      </c>
      <c r="D96" s="5" t="s">
        <v>136</v>
      </c>
      <c r="E96" s="5" t="s">
        <v>70</v>
      </c>
      <c r="F96" s="6" t="s">
        <v>25</v>
      </c>
      <c r="G96" s="29">
        <v>258</v>
      </c>
      <c r="H96" s="20" t="s">
        <v>137</v>
      </c>
      <c r="I96" s="20">
        <v>135</v>
      </c>
      <c r="J96" s="16">
        <v>1</v>
      </c>
      <c r="K96" s="16">
        <v>3</v>
      </c>
      <c r="L96" s="7">
        <f t="shared" si="3"/>
        <v>45</v>
      </c>
      <c r="M96" s="8">
        <v>18700</v>
      </c>
      <c r="N96" s="9">
        <v>18600</v>
      </c>
      <c r="O96" s="47">
        <f t="shared" si="4"/>
        <v>18650</v>
      </c>
      <c r="P96" s="53">
        <f t="shared" si="5"/>
        <v>839250</v>
      </c>
      <c r="Q96" s="10" t="s">
        <v>64</v>
      </c>
      <c r="R96" s="17" t="s">
        <v>295</v>
      </c>
      <c r="S96" s="10" t="s">
        <v>179</v>
      </c>
      <c r="T96" s="10" t="s">
        <v>296</v>
      </c>
      <c r="U96" s="10"/>
      <c r="V96" s="10"/>
      <c r="W96" s="10"/>
    </row>
    <row r="97" spans="1:23" ht="33.75">
      <c r="A97" s="13">
        <v>94</v>
      </c>
      <c r="B97" s="13">
        <v>225</v>
      </c>
      <c r="C97" s="5" t="s">
        <v>135</v>
      </c>
      <c r="D97" s="5" t="s">
        <v>136</v>
      </c>
      <c r="E97" s="5" t="s">
        <v>70</v>
      </c>
      <c r="F97" s="6" t="s">
        <v>25</v>
      </c>
      <c r="G97" s="29">
        <v>258</v>
      </c>
      <c r="H97" s="20" t="s">
        <v>141</v>
      </c>
      <c r="I97" s="20">
        <v>123</v>
      </c>
      <c r="J97" s="16">
        <v>1</v>
      </c>
      <c r="K97" s="16">
        <v>3</v>
      </c>
      <c r="L97" s="7">
        <f t="shared" si="3"/>
        <v>41</v>
      </c>
      <c r="M97" s="8">
        <v>6000</v>
      </c>
      <c r="N97" s="9">
        <v>6000</v>
      </c>
      <c r="O97" s="47">
        <f t="shared" si="4"/>
        <v>6000</v>
      </c>
      <c r="P97" s="53">
        <f t="shared" si="5"/>
        <v>246000</v>
      </c>
      <c r="Q97" s="10" t="s">
        <v>142</v>
      </c>
      <c r="R97" s="17" t="s">
        <v>295</v>
      </c>
      <c r="S97" s="10" t="s">
        <v>179</v>
      </c>
      <c r="T97" s="10" t="s">
        <v>296</v>
      </c>
      <c r="U97" s="10"/>
      <c r="V97" s="10"/>
      <c r="W97" s="10"/>
    </row>
    <row r="98" spans="1:23" ht="22.5">
      <c r="A98" s="13">
        <v>95</v>
      </c>
      <c r="B98" s="13">
        <v>369</v>
      </c>
      <c r="C98" s="5" t="s">
        <v>212</v>
      </c>
      <c r="D98" s="5" t="s">
        <v>213</v>
      </c>
      <c r="E98" s="11" t="s">
        <v>24</v>
      </c>
      <c r="F98" s="12" t="s">
        <v>122</v>
      </c>
      <c r="G98" s="29">
        <v>7012</v>
      </c>
      <c r="H98" s="16" t="s">
        <v>214</v>
      </c>
      <c r="I98" s="16">
        <v>118</v>
      </c>
      <c r="J98" s="16">
        <v>1</v>
      </c>
      <c r="K98" s="16">
        <v>3</v>
      </c>
      <c r="L98" s="7">
        <f t="shared" si="3"/>
        <v>39.333333333333329</v>
      </c>
      <c r="M98" s="8">
        <v>17000</v>
      </c>
      <c r="N98" s="9">
        <v>17900</v>
      </c>
      <c r="O98" s="47">
        <f t="shared" si="4"/>
        <v>17450</v>
      </c>
      <c r="P98" s="53">
        <f t="shared" si="5"/>
        <v>686366.66666666663</v>
      </c>
      <c r="Q98" s="10" t="s">
        <v>64</v>
      </c>
      <c r="R98" s="17" t="s">
        <v>297</v>
      </c>
      <c r="S98" s="10" t="s">
        <v>298</v>
      </c>
      <c r="T98" s="10" t="s">
        <v>278</v>
      </c>
      <c r="U98" s="10"/>
      <c r="V98" s="10"/>
      <c r="W98" s="10"/>
    </row>
    <row r="99" spans="1:23" ht="22.5">
      <c r="A99" s="13">
        <v>96</v>
      </c>
      <c r="B99" s="13">
        <v>82</v>
      </c>
      <c r="C99" s="11" t="s">
        <v>218</v>
      </c>
      <c r="D99" s="11">
        <v>727</v>
      </c>
      <c r="E99" s="11" t="s">
        <v>70</v>
      </c>
      <c r="F99" s="6" t="s">
        <v>25</v>
      </c>
      <c r="G99" s="31">
        <v>119</v>
      </c>
      <c r="H99" s="32" t="s">
        <v>299</v>
      </c>
      <c r="I99" s="32">
        <v>119</v>
      </c>
      <c r="J99" s="32">
        <v>2</v>
      </c>
      <c r="K99" s="32">
        <v>5</v>
      </c>
      <c r="L99" s="7">
        <f t="shared" si="3"/>
        <v>47.6</v>
      </c>
      <c r="M99" s="8">
        <v>16100</v>
      </c>
      <c r="N99" s="9">
        <v>16100</v>
      </c>
      <c r="O99" s="47">
        <f t="shared" si="4"/>
        <v>16100</v>
      </c>
      <c r="P99" s="53">
        <f t="shared" si="5"/>
        <v>766360</v>
      </c>
      <c r="Q99" s="10" t="s">
        <v>64</v>
      </c>
      <c r="R99" s="17" t="s">
        <v>300</v>
      </c>
      <c r="S99" s="10" t="s">
        <v>301</v>
      </c>
      <c r="T99" s="10" t="s">
        <v>302</v>
      </c>
      <c r="U99" s="10"/>
      <c r="V99" s="10"/>
      <c r="W99" s="10"/>
    </row>
    <row r="100" spans="1:23" ht="22.5">
      <c r="A100" s="13">
        <v>97</v>
      </c>
      <c r="B100" s="13">
        <v>206</v>
      </c>
      <c r="C100" s="5" t="s">
        <v>303</v>
      </c>
      <c r="D100" s="5" t="s">
        <v>304</v>
      </c>
      <c r="E100" s="4" t="s">
        <v>24</v>
      </c>
      <c r="F100" s="6" t="s">
        <v>71</v>
      </c>
      <c r="G100" s="28">
        <v>3355</v>
      </c>
      <c r="H100" s="7">
        <v>60</v>
      </c>
      <c r="I100" s="7">
        <v>60</v>
      </c>
      <c r="J100" s="7">
        <v>1</v>
      </c>
      <c r="K100" s="7">
        <v>1</v>
      </c>
      <c r="L100" s="7">
        <f t="shared" si="3"/>
        <v>60</v>
      </c>
      <c r="M100" s="8">
        <v>107900</v>
      </c>
      <c r="N100" s="9">
        <v>107900</v>
      </c>
      <c r="O100" s="47">
        <f t="shared" si="4"/>
        <v>107900</v>
      </c>
      <c r="P100" s="53">
        <f t="shared" si="5"/>
        <v>6474000</v>
      </c>
      <c r="Q100" s="10" t="s">
        <v>64</v>
      </c>
      <c r="R100" s="17" t="s">
        <v>305</v>
      </c>
      <c r="S100" s="10" t="s">
        <v>306</v>
      </c>
      <c r="T100" s="10" t="s">
        <v>307</v>
      </c>
      <c r="U100" s="10" t="s">
        <v>308</v>
      </c>
      <c r="V100" s="10" t="s">
        <v>309</v>
      </c>
      <c r="W100" s="10" t="s">
        <v>310</v>
      </c>
    </row>
    <row r="101" spans="1:23" ht="33.75">
      <c r="A101" s="13">
        <v>98</v>
      </c>
      <c r="B101" s="13">
        <v>207</v>
      </c>
      <c r="C101" s="5" t="s">
        <v>303</v>
      </c>
      <c r="D101" s="5" t="s">
        <v>304</v>
      </c>
      <c r="E101" s="4" t="s">
        <v>24</v>
      </c>
      <c r="F101" s="6" t="s">
        <v>71</v>
      </c>
      <c r="G101" s="28">
        <v>3355</v>
      </c>
      <c r="H101" s="32">
        <v>1572</v>
      </c>
      <c r="I101" s="32">
        <v>1572</v>
      </c>
      <c r="J101" s="7">
        <v>1</v>
      </c>
      <c r="K101" s="7">
        <v>1</v>
      </c>
      <c r="L101" s="7">
        <f t="shared" si="3"/>
        <v>1572</v>
      </c>
      <c r="M101" s="8">
        <v>30200</v>
      </c>
      <c r="N101" s="9">
        <v>30200</v>
      </c>
      <c r="O101" s="47">
        <f t="shared" si="4"/>
        <v>30200</v>
      </c>
      <c r="P101" s="53">
        <f t="shared" si="5"/>
        <v>47474400</v>
      </c>
      <c r="Q101" s="10" t="s">
        <v>311</v>
      </c>
      <c r="R101" s="17" t="s">
        <v>305</v>
      </c>
      <c r="S101" s="10" t="s">
        <v>306</v>
      </c>
      <c r="T101" s="10" t="s">
        <v>307</v>
      </c>
      <c r="U101" s="10" t="s">
        <v>308</v>
      </c>
      <c r="V101" s="10" t="s">
        <v>309</v>
      </c>
      <c r="W101" s="10" t="s">
        <v>310</v>
      </c>
    </row>
    <row r="102" spans="1:23" ht="36">
      <c r="A102" s="13">
        <v>99</v>
      </c>
      <c r="B102" s="13">
        <v>257</v>
      </c>
      <c r="C102" s="11" t="s">
        <v>242</v>
      </c>
      <c r="D102" s="11" t="s">
        <v>243</v>
      </c>
      <c r="E102" s="11" t="s">
        <v>24</v>
      </c>
      <c r="F102" s="12" t="s">
        <v>80</v>
      </c>
      <c r="G102" s="31">
        <v>6545</v>
      </c>
      <c r="H102" s="20" t="s">
        <v>312</v>
      </c>
      <c r="I102" s="20">
        <v>73</v>
      </c>
      <c r="J102" s="20">
        <v>992</v>
      </c>
      <c r="K102" s="20">
        <v>32725</v>
      </c>
      <c r="L102" s="7">
        <f t="shared" si="3"/>
        <v>2.2128647822765473</v>
      </c>
      <c r="M102" s="8">
        <v>6800</v>
      </c>
      <c r="N102" s="9">
        <v>6800</v>
      </c>
      <c r="O102" s="47">
        <f t="shared" si="4"/>
        <v>6800</v>
      </c>
      <c r="P102" s="53">
        <f t="shared" si="5"/>
        <v>15047.480519480521</v>
      </c>
      <c r="Q102" s="10" t="s">
        <v>64</v>
      </c>
      <c r="R102" s="17" t="s">
        <v>313</v>
      </c>
      <c r="S102" s="10" t="s">
        <v>314</v>
      </c>
      <c r="T102" s="10" t="s">
        <v>315</v>
      </c>
      <c r="U102" s="10"/>
      <c r="V102" s="10"/>
      <c r="W102" s="10"/>
    </row>
    <row r="103" spans="1:23" ht="36">
      <c r="A103" s="13">
        <v>100</v>
      </c>
      <c r="B103" s="13">
        <v>258</v>
      </c>
      <c r="C103" s="11" t="s">
        <v>242</v>
      </c>
      <c r="D103" s="11" t="s">
        <v>243</v>
      </c>
      <c r="E103" s="11" t="s">
        <v>24</v>
      </c>
      <c r="F103" s="12" t="s">
        <v>80</v>
      </c>
      <c r="G103" s="31">
        <v>6545</v>
      </c>
      <c r="H103" s="20" t="s">
        <v>316</v>
      </c>
      <c r="I103" s="20">
        <v>765</v>
      </c>
      <c r="J103" s="20">
        <v>992</v>
      </c>
      <c r="K103" s="20">
        <v>32725</v>
      </c>
      <c r="L103" s="7">
        <f t="shared" si="3"/>
        <v>23.18961038961039</v>
      </c>
      <c r="M103" s="8">
        <v>1800</v>
      </c>
      <c r="N103" s="9">
        <v>1800</v>
      </c>
      <c r="O103" s="47">
        <f t="shared" si="4"/>
        <v>1800</v>
      </c>
      <c r="P103" s="53">
        <f t="shared" si="5"/>
        <v>41741.2987012987</v>
      </c>
      <c r="Q103" s="10" t="s">
        <v>248</v>
      </c>
      <c r="R103" s="17" t="s">
        <v>313</v>
      </c>
      <c r="S103" s="10" t="s">
        <v>314</v>
      </c>
      <c r="T103" s="10" t="s">
        <v>315</v>
      </c>
      <c r="U103" s="10"/>
      <c r="V103" s="10"/>
      <c r="W103" s="10"/>
    </row>
    <row r="104" spans="1:23" ht="22.5">
      <c r="A104" s="13">
        <v>101</v>
      </c>
      <c r="B104" s="13">
        <v>81</v>
      </c>
      <c r="C104" s="11" t="s">
        <v>218</v>
      </c>
      <c r="D104" s="11">
        <v>727</v>
      </c>
      <c r="E104" s="11" t="s">
        <v>70</v>
      </c>
      <c r="F104" s="6" t="s">
        <v>25</v>
      </c>
      <c r="G104" s="31">
        <v>119</v>
      </c>
      <c r="H104" s="32" t="s">
        <v>219</v>
      </c>
      <c r="I104" s="32">
        <v>119</v>
      </c>
      <c r="J104" s="32">
        <v>1</v>
      </c>
      <c r="K104" s="32">
        <v>5</v>
      </c>
      <c r="L104" s="7">
        <f t="shared" si="3"/>
        <v>23.8</v>
      </c>
      <c r="M104" s="8">
        <v>16100</v>
      </c>
      <c r="N104" s="9">
        <v>16100</v>
      </c>
      <c r="O104" s="47">
        <f t="shared" si="4"/>
        <v>16100</v>
      </c>
      <c r="P104" s="53">
        <f t="shared" si="5"/>
        <v>383180</v>
      </c>
      <c r="Q104" s="10" t="s">
        <v>64</v>
      </c>
      <c r="R104" s="17" t="s">
        <v>317</v>
      </c>
      <c r="S104" s="10" t="s">
        <v>221</v>
      </c>
      <c r="T104" s="10" t="s">
        <v>318</v>
      </c>
      <c r="U104" s="10"/>
      <c r="V104" s="10"/>
      <c r="W104" s="10"/>
    </row>
    <row r="105" spans="1:23" ht="33.75">
      <c r="A105" s="13">
        <v>102</v>
      </c>
      <c r="B105" s="13">
        <v>393</v>
      </c>
      <c r="C105" s="5" t="s">
        <v>154</v>
      </c>
      <c r="D105" s="21">
        <v>552</v>
      </c>
      <c r="E105" s="11" t="s">
        <v>70</v>
      </c>
      <c r="F105" s="12" t="s">
        <v>25</v>
      </c>
      <c r="G105" s="29">
        <v>1923</v>
      </c>
      <c r="H105" s="20" t="s">
        <v>159</v>
      </c>
      <c r="I105" s="20">
        <v>308</v>
      </c>
      <c r="J105" s="20">
        <v>1</v>
      </c>
      <c r="K105" s="20">
        <v>7</v>
      </c>
      <c r="L105" s="7">
        <f t="shared" si="3"/>
        <v>44</v>
      </c>
      <c r="M105" s="8">
        <v>4100</v>
      </c>
      <c r="N105" s="9">
        <v>4100</v>
      </c>
      <c r="O105" s="47">
        <f t="shared" si="4"/>
        <v>4100</v>
      </c>
      <c r="P105" s="53">
        <f t="shared" si="5"/>
        <v>180400</v>
      </c>
      <c r="Q105" s="10" t="s">
        <v>160</v>
      </c>
      <c r="R105" s="17" t="s">
        <v>319</v>
      </c>
      <c r="S105" s="5" t="s">
        <v>162</v>
      </c>
      <c r="T105" s="5" t="s">
        <v>320</v>
      </c>
      <c r="U105" s="21"/>
      <c r="V105" s="21"/>
      <c r="W105" s="21"/>
    </row>
    <row r="106" spans="1:23" ht="22.5">
      <c r="A106" s="13">
        <v>103</v>
      </c>
      <c r="B106" s="13">
        <v>392</v>
      </c>
      <c r="C106" s="5" t="s">
        <v>154</v>
      </c>
      <c r="D106" s="21">
        <v>552</v>
      </c>
      <c r="E106" s="11" t="s">
        <v>70</v>
      </c>
      <c r="F106" s="12" t="s">
        <v>25</v>
      </c>
      <c r="G106" s="29">
        <v>1923</v>
      </c>
      <c r="H106" s="20" t="s">
        <v>155</v>
      </c>
      <c r="I106" s="20">
        <v>105</v>
      </c>
      <c r="J106" s="20">
        <v>1</v>
      </c>
      <c r="K106" s="20">
        <v>7</v>
      </c>
      <c r="L106" s="7">
        <f t="shared" si="3"/>
        <v>15</v>
      </c>
      <c r="M106" s="8">
        <v>14200</v>
      </c>
      <c r="N106" s="9">
        <v>14200</v>
      </c>
      <c r="O106" s="47">
        <f t="shared" si="4"/>
        <v>14200</v>
      </c>
      <c r="P106" s="53">
        <f t="shared" si="5"/>
        <v>213000</v>
      </c>
      <c r="Q106" s="10" t="s">
        <v>64</v>
      </c>
      <c r="R106" s="17" t="s">
        <v>321</v>
      </c>
      <c r="S106" s="5" t="s">
        <v>162</v>
      </c>
      <c r="T106" s="5" t="s">
        <v>320</v>
      </c>
      <c r="U106" s="21"/>
      <c r="V106" s="21"/>
      <c r="W106" s="21"/>
    </row>
    <row r="107" spans="1:23" ht="22.5">
      <c r="A107" s="13">
        <v>104</v>
      </c>
      <c r="B107" s="13">
        <v>181</v>
      </c>
      <c r="C107" s="4" t="s">
        <v>322</v>
      </c>
      <c r="D107" s="36" t="s">
        <v>323</v>
      </c>
      <c r="E107" s="4" t="s">
        <v>121</v>
      </c>
      <c r="F107" s="6" t="s">
        <v>257</v>
      </c>
      <c r="G107" s="28">
        <v>1332</v>
      </c>
      <c r="H107" s="7">
        <v>68</v>
      </c>
      <c r="I107" s="7">
        <v>68</v>
      </c>
      <c r="J107" s="7">
        <v>1</v>
      </c>
      <c r="K107" s="7">
        <v>1</v>
      </c>
      <c r="L107" s="7">
        <f t="shared" si="3"/>
        <v>68</v>
      </c>
      <c r="M107" s="8">
        <v>21400</v>
      </c>
      <c r="N107" s="9">
        <v>21500</v>
      </c>
      <c r="O107" s="47">
        <f t="shared" si="4"/>
        <v>21450</v>
      </c>
      <c r="P107" s="53">
        <f t="shared" si="5"/>
        <v>1458600</v>
      </c>
      <c r="Q107" s="10" t="s">
        <v>64</v>
      </c>
      <c r="R107" s="17" t="s">
        <v>324</v>
      </c>
      <c r="S107" s="10" t="s">
        <v>325</v>
      </c>
      <c r="T107" s="10" t="s">
        <v>326</v>
      </c>
      <c r="U107" s="10"/>
      <c r="V107" s="10"/>
      <c r="W107" s="10"/>
    </row>
    <row r="108" spans="1:23" ht="33.75">
      <c r="A108" s="13">
        <v>105</v>
      </c>
      <c r="B108" s="13">
        <v>182</v>
      </c>
      <c r="C108" s="4" t="s">
        <v>322</v>
      </c>
      <c r="D108" s="36" t="s">
        <v>323</v>
      </c>
      <c r="E108" s="4" t="s">
        <v>121</v>
      </c>
      <c r="F108" s="6" t="s">
        <v>257</v>
      </c>
      <c r="G108" s="28">
        <v>1332</v>
      </c>
      <c r="H108" s="7">
        <v>482</v>
      </c>
      <c r="I108" s="7">
        <v>482</v>
      </c>
      <c r="J108" s="7">
        <v>1</v>
      </c>
      <c r="K108" s="7">
        <v>1</v>
      </c>
      <c r="L108" s="7">
        <f t="shared" si="3"/>
        <v>482</v>
      </c>
      <c r="M108" s="8">
        <v>6400</v>
      </c>
      <c r="N108" s="9">
        <v>6700</v>
      </c>
      <c r="O108" s="47">
        <f t="shared" si="4"/>
        <v>6550</v>
      </c>
      <c r="P108" s="53">
        <f t="shared" si="5"/>
        <v>3157100</v>
      </c>
      <c r="Q108" s="10" t="s">
        <v>327</v>
      </c>
      <c r="R108" s="17" t="s">
        <v>324</v>
      </c>
      <c r="S108" s="10" t="s">
        <v>325</v>
      </c>
      <c r="T108" s="10" t="s">
        <v>326</v>
      </c>
      <c r="U108" s="10"/>
      <c r="V108" s="10"/>
      <c r="W108" s="10"/>
    </row>
    <row r="109" spans="1:23" ht="22.5">
      <c r="A109" s="13">
        <v>106</v>
      </c>
      <c r="B109" s="13">
        <v>380</v>
      </c>
      <c r="C109" s="5" t="s">
        <v>236</v>
      </c>
      <c r="D109" s="34" t="s">
        <v>256</v>
      </c>
      <c r="E109" s="11" t="s">
        <v>121</v>
      </c>
      <c r="F109" s="12" t="s">
        <v>257</v>
      </c>
      <c r="G109" s="29">
        <v>2314</v>
      </c>
      <c r="H109" s="16" t="s">
        <v>258</v>
      </c>
      <c r="I109" s="16">
        <v>72</v>
      </c>
      <c r="J109" s="16">
        <v>1</v>
      </c>
      <c r="K109" s="16">
        <v>3</v>
      </c>
      <c r="L109" s="7">
        <f t="shared" si="3"/>
        <v>24</v>
      </c>
      <c r="M109" s="8">
        <v>26600</v>
      </c>
      <c r="N109" s="9">
        <v>26900</v>
      </c>
      <c r="O109" s="47">
        <f t="shared" si="4"/>
        <v>26750</v>
      </c>
      <c r="P109" s="53">
        <f t="shared" si="5"/>
        <v>642000</v>
      </c>
      <c r="Q109" s="10" t="s">
        <v>64</v>
      </c>
      <c r="R109" s="17" t="s">
        <v>328</v>
      </c>
      <c r="S109" s="10" t="s">
        <v>329</v>
      </c>
      <c r="T109" s="10" t="s">
        <v>330</v>
      </c>
      <c r="U109" s="10"/>
      <c r="V109" s="10"/>
      <c r="W109" s="10"/>
    </row>
    <row r="110" spans="1:23" ht="22.5">
      <c r="A110" s="13">
        <v>107</v>
      </c>
      <c r="B110" s="13">
        <v>52</v>
      </c>
      <c r="C110" s="11" t="s">
        <v>143</v>
      </c>
      <c r="D110" s="11" t="s">
        <v>144</v>
      </c>
      <c r="E110" s="11" t="s">
        <v>24</v>
      </c>
      <c r="F110" s="6" t="s">
        <v>71</v>
      </c>
      <c r="G110" s="31">
        <v>17605</v>
      </c>
      <c r="H110" s="7" t="s">
        <v>145</v>
      </c>
      <c r="I110" s="7">
        <v>89</v>
      </c>
      <c r="J110" s="7">
        <v>1</v>
      </c>
      <c r="K110" s="7">
        <v>4</v>
      </c>
      <c r="L110" s="7">
        <f t="shared" si="3"/>
        <v>22.25</v>
      </c>
      <c r="M110" s="8">
        <v>10900</v>
      </c>
      <c r="N110" s="9">
        <v>10900</v>
      </c>
      <c r="O110" s="47">
        <f t="shared" si="4"/>
        <v>10900</v>
      </c>
      <c r="P110" s="53">
        <f t="shared" si="5"/>
        <v>242525</v>
      </c>
      <c r="Q110" s="10" t="s">
        <v>64</v>
      </c>
      <c r="R110" s="17" t="s">
        <v>331</v>
      </c>
      <c r="S110" s="10" t="s">
        <v>152</v>
      </c>
      <c r="T110" s="10" t="s">
        <v>332</v>
      </c>
      <c r="U110" s="10"/>
      <c r="V110" s="10"/>
      <c r="W110" s="10"/>
    </row>
    <row r="111" spans="1:23" ht="33.75">
      <c r="A111" s="13">
        <v>108</v>
      </c>
      <c r="B111" s="13">
        <v>53</v>
      </c>
      <c r="C111" s="11" t="s">
        <v>143</v>
      </c>
      <c r="D111" s="11" t="s">
        <v>144</v>
      </c>
      <c r="E111" s="11" t="s">
        <v>24</v>
      </c>
      <c r="F111" s="6" t="s">
        <v>71</v>
      </c>
      <c r="G111" s="31">
        <v>17605</v>
      </c>
      <c r="H111" s="7" t="s">
        <v>149</v>
      </c>
      <c r="I111" s="7">
        <v>466</v>
      </c>
      <c r="J111" s="7">
        <v>1</v>
      </c>
      <c r="K111" s="7">
        <v>4</v>
      </c>
      <c r="L111" s="7">
        <f t="shared" si="3"/>
        <v>116.5</v>
      </c>
      <c r="M111" s="8">
        <v>2900</v>
      </c>
      <c r="N111" s="9">
        <v>2700</v>
      </c>
      <c r="O111" s="47">
        <f t="shared" si="4"/>
        <v>2800</v>
      </c>
      <c r="P111" s="53">
        <f t="shared" si="5"/>
        <v>326200</v>
      </c>
      <c r="Q111" s="10" t="s">
        <v>150</v>
      </c>
      <c r="R111" s="17" t="s">
        <v>331</v>
      </c>
      <c r="S111" s="10" t="s">
        <v>152</v>
      </c>
      <c r="T111" s="10" t="s">
        <v>332</v>
      </c>
      <c r="U111" s="10"/>
      <c r="V111" s="10"/>
      <c r="W111" s="10"/>
    </row>
    <row r="112" spans="1:23" ht="45">
      <c r="A112" s="13">
        <v>109</v>
      </c>
      <c r="B112" s="13">
        <v>349</v>
      </c>
      <c r="C112" s="5" t="s">
        <v>269</v>
      </c>
      <c r="D112" s="5" t="s">
        <v>333</v>
      </c>
      <c r="E112" s="11" t="s">
        <v>24</v>
      </c>
      <c r="F112" s="12" t="s">
        <v>80</v>
      </c>
      <c r="G112" s="29">
        <v>38777</v>
      </c>
      <c r="H112" s="16">
        <v>52</v>
      </c>
      <c r="I112" s="16">
        <v>52</v>
      </c>
      <c r="J112" s="16">
        <v>1</v>
      </c>
      <c r="K112" s="16">
        <v>1</v>
      </c>
      <c r="L112" s="7">
        <f t="shared" si="3"/>
        <v>52</v>
      </c>
      <c r="M112" s="8">
        <v>8400</v>
      </c>
      <c r="N112" s="9">
        <v>8600</v>
      </c>
      <c r="O112" s="47">
        <f t="shared" si="4"/>
        <v>8500</v>
      </c>
      <c r="P112" s="53">
        <f t="shared" si="5"/>
        <v>442000</v>
      </c>
      <c r="Q112" s="10" t="s">
        <v>64</v>
      </c>
      <c r="R112" s="17" t="s">
        <v>334</v>
      </c>
      <c r="S112" s="10" t="s">
        <v>335</v>
      </c>
      <c r="T112" s="10" t="s">
        <v>336</v>
      </c>
      <c r="U112" s="10"/>
      <c r="V112" s="10"/>
      <c r="W112" s="10"/>
    </row>
    <row r="113" spans="1:23" ht="22.5">
      <c r="A113" s="13">
        <v>110</v>
      </c>
      <c r="B113" s="13">
        <v>394</v>
      </c>
      <c r="C113" s="5" t="s">
        <v>154</v>
      </c>
      <c r="D113" s="21">
        <v>552</v>
      </c>
      <c r="E113" s="11" t="s">
        <v>70</v>
      </c>
      <c r="F113" s="12" t="s">
        <v>25</v>
      </c>
      <c r="G113" s="29">
        <v>1923</v>
      </c>
      <c r="H113" s="20" t="s">
        <v>155</v>
      </c>
      <c r="I113" s="20">
        <v>105</v>
      </c>
      <c r="J113" s="20">
        <v>1</v>
      </c>
      <c r="K113" s="20">
        <v>7</v>
      </c>
      <c r="L113" s="7">
        <f t="shared" si="3"/>
        <v>15</v>
      </c>
      <c r="M113" s="8">
        <v>14200</v>
      </c>
      <c r="N113" s="9">
        <v>14200</v>
      </c>
      <c r="O113" s="47">
        <f t="shared" si="4"/>
        <v>14200</v>
      </c>
      <c r="P113" s="53">
        <f t="shared" si="5"/>
        <v>213000</v>
      </c>
      <c r="Q113" s="10" t="s">
        <v>64</v>
      </c>
      <c r="R113" s="17" t="s">
        <v>337</v>
      </c>
      <c r="S113" s="5" t="s">
        <v>338</v>
      </c>
      <c r="T113" s="5" t="s">
        <v>338</v>
      </c>
      <c r="U113" s="21"/>
      <c r="V113" s="21"/>
      <c r="W113" s="21"/>
    </row>
    <row r="114" spans="1:23" ht="33.75">
      <c r="A114" s="13">
        <v>111</v>
      </c>
      <c r="B114" s="13">
        <v>395</v>
      </c>
      <c r="C114" s="5" t="s">
        <v>154</v>
      </c>
      <c r="D114" s="21">
        <v>552</v>
      </c>
      <c r="E114" s="11" t="s">
        <v>70</v>
      </c>
      <c r="F114" s="12" t="s">
        <v>25</v>
      </c>
      <c r="G114" s="29">
        <v>1923</v>
      </c>
      <c r="H114" s="20" t="s">
        <v>159</v>
      </c>
      <c r="I114" s="20">
        <v>308</v>
      </c>
      <c r="J114" s="20">
        <v>1</v>
      </c>
      <c r="K114" s="20">
        <v>7</v>
      </c>
      <c r="L114" s="7">
        <f t="shared" si="3"/>
        <v>44</v>
      </c>
      <c r="M114" s="8">
        <v>4100</v>
      </c>
      <c r="N114" s="9">
        <v>4100</v>
      </c>
      <c r="O114" s="47">
        <f t="shared" si="4"/>
        <v>4100</v>
      </c>
      <c r="P114" s="53">
        <f t="shared" si="5"/>
        <v>180400</v>
      </c>
      <c r="Q114" s="10" t="s">
        <v>160</v>
      </c>
      <c r="R114" s="17" t="s">
        <v>337</v>
      </c>
      <c r="S114" s="5" t="s">
        <v>338</v>
      </c>
      <c r="T114" s="5" t="s">
        <v>338</v>
      </c>
      <c r="U114" s="21"/>
      <c r="V114" s="21"/>
      <c r="W114" s="21"/>
    </row>
    <row r="115" spans="1:23" ht="22.5">
      <c r="A115" s="13">
        <v>112</v>
      </c>
      <c r="B115" s="13">
        <v>34</v>
      </c>
      <c r="C115" s="11" t="s">
        <v>339</v>
      </c>
      <c r="D115" s="37" t="s">
        <v>340</v>
      </c>
      <c r="E115" s="11" t="s">
        <v>70</v>
      </c>
      <c r="F115" s="6" t="s">
        <v>122</v>
      </c>
      <c r="G115" s="31">
        <v>3898</v>
      </c>
      <c r="H115" s="7">
        <v>106</v>
      </c>
      <c r="I115" s="7">
        <v>106</v>
      </c>
      <c r="J115" s="7">
        <v>1</v>
      </c>
      <c r="K115" s="7">
        <v>1</v>
      </c>
      <c r="L115" s="7">
        <f t="shared" si="3"/>
        <v>106</v>
      </c>
      <c r="M115" s="8">
        <v>129200</v>
      </c>
      <c r="N115" s="19">
        <v>129200</v>
      </c>
      <c r="O115" s="47">
        <f t="shared" si="4"/>
        <v>129200</v>
      </c>
      <c r="P115" s="53">
        <f t="shared" si="5"/>
        <v>13695200</v>
      </c>
      <c r="Q115" s="10" t="s">
        <v>64</v>
      </c>
      <c r="R115" s="17" t="s">
        <v>341</v>
      </c>
      <c r="S115" s="10" t="s">
        <v>342</v>
      </c>
      <c r="T115" s="10" t="s">
        <v>343</v>
      </c>
      <c r="U115" s="10"/>
      <c r="V115" s="10"/>
      <c r="W115" s="10"/>
    </row>
    <row r="116" spans="1:23" ht="33.75">
      <c r="A116" s="13">
        <v>113</v>
      </c>
      <c r="B116" s="13">
        <v>35</v>
      </c>
      <c r="C116" s="11" t="s">
        <v>339</v>
      </c>
      <c r="D116" s="37" t="s">
        <v>340</v>
      </c>
      <c r="E116" s="11" t="s">
        <v>70</v>
      </c>
      <c r="F116" s="6" t="s">
        <v>122</v>
      </c>
      <c r="G116" s="31">
        <v>3898</v>
      </c>
      <c r="H116" s="7">
        <v>484</v>
      </c>
      <c r="I116" s="7">
        <v>484</v>
      </c>
      <c r="J116" s="7">
        <v>1</v>
      </c>
      <c r="K116" s="7">
        <v>1</v>
      </c>
      <c r="L116" s="7">
        <f t="shared" si="3"/>
        <v>484</v>
      </c>
      <c r="M116" s="8">
        <v>36200</v>
      </c>
      <c r="N116" s="19">
        <v>38800</v>
      </c>
      <c r="O116" s="47">
        <f t="shared" si="4"/>
        <v>37500</v>
      </c>
      <c r="P116" s="53">
        <f t="shared" si="5"/>
        <v>18150000</v>
      </c>
      <c r="Q116" s="10" t="s">
        <v>344</v>
      </c>
      <c r="R116" s="17" t="s">
        <v>341</v>
      </c>
      <c r="S116" s="10" t="s">
        <v>342</v>
      </c>
      <c r="T116" s="10" t="s">
        <v>343</v>
      </c>
      <c r="U116" s="10"/>
      <c r="V116" s="10"/>
      <c r="W116" s="10"/>
    </row>
    <row r="117" spans="1:23" ht="22.5">
      <c r="A117" s="13">
        <v>114</v>
      </c>
      <c r="B117" s="13">
        <v>83</v>
      </c>
      <c r="C117" s="11" t="s">
        <v>218</v>
      </c>
      <c r="D117" s="11">
        <v>727</v>
      </c>
      <c r="E117" s="11" t="s">
        <v>70</v>
      </c>
      <c r="F117" s="6" t="s">
        <v>25</v>
      </c>
      <c r="G117" s="31">
        <v>119</v>
      </c>
      <c r="H117" s="32" t="s">
        <v>219</v>
      </c>
      <c r="I117" s="32">
        <v>119</v>
      </c>
      <c r="J117" s="32">
        <v>1</v>
      </c>
      <c r="K117" s="32">
        <v>5</v>
      </c>
      <c r="L117" s="7">
        <f t="shared" si="3"/>
        <v>23.8</v>
      </c>
      <c r="M117" s="8">
        <v>16100</v>
      </c>
      <c r="N117" s="9">
        <v>16100</v>
      </c>
      <c r="O117" s="47">
        <f t="shared" si="4"/>
        <v>16100</v>
      </c>
      <c r="P117" s="53">
        <f t="shared" si="5"/>
        <v>383180</v>
      </c>
      <c r="Q117" s="10" t="s">
        <v>64</v>
      </c>
      <c r="R117" s="17" t="s">
        <v>345</v>
      </c>
      <c r="S117" s="10" t="s">
        <v>221</v>
      </c>
      <c r="T117" s="10" t="s">
        <v>346</v>
      </c>
      <c r="U117" s="10"/>
      <c r="V117" s="10"/>
      <c r="W117" s="10"/>
    </row>
    <row r="118" spans="1:23" ht="22.5">
      <c r="A118" s="13">
        <v>115</v>
      </c>
      <c r="B118" s="13">
        <v>386</v>
      </c>
      <c r="C118" s="5" t="s">
        <v>249</v>
      </c>
      <c r="D118" s="5" t="s">
        <v>250</v>
      </c>
      <c r="E118" s="11" t="s">
        <v>24</v>
      </c>
      <c r="F118" s="12" t="s">
        <v>25</v>
      </c>
      <c r="G118" s="29">
        <v>55904</v>
      </c>
      <c r="H118" s="16" t="s">
        <v>251</v>
      </c>
      <c r="I118" s="16">
        <v>129</v>
      </c>
      <c r="J118" s="16">
        <v>1</v>
      </c>
      <c r="K118" s="16">
        <v>3</v>
      </c>
      <c r="L118" s="7">
        <f t="shared" si="3"/>
        <v>43</v>
      </c>
      <c r="M118" s="8">
        <v>11700</v>
      </c>
      <c r="N118" s="9">
        <v>11900</v>
      </c>
      <c r="O118" s="47">
        <f t="shared" si="4"/>
        <v>11800</v>
      </c>
      <c r="P118" s="53">
        <f t="shared" si="5"/>
        <v>507400</v>
      </c>
      <c r="Q118" s="10" t="s">
        <v>64</v>
      </c>
      <c r="R118" s="17" t="s">
        <v>347</v>
      </c>
      <c r="S118" s="10" t="s">
        <v>348</v>
      </c>
      <c r="T118" s="10" t="s">
        <v>349</v>
      </c>
      <c r="U118" s="10" t="s">
        <v>350</v>
      </c>
      <c r="V118" s="10" t="s">
        <v>116</v>
      </c>
      <c r="W118" s="10" t="s">
        <v>351</v>
      </c>
    </row>
    <row r="119" spans="1:23" ht="33.75">
      <c r="A119" s="13">
        <v>116</v>
      </c>
      <c r="B119" s="13">
        <v>387</v>
      </c>
      <c r="C119" s="5" t="s">
        <v>249</v>
      </c>
      <c r="D119" s="5" t="s">
        <v>250</v>
      </c>
      <c r="E119" s="11" t="s">
        <v>24</v>
      </c>
      <c r="F119" s="12" t="s">
        <v>25</v>
      </c>
      <c r="G119" s="29">
        <v>55904</v>
      </c>
      <c r="H119" s="16" t="s">
        <v>254</v>
      </c>
      <c r="I119" s="16">
        <v>3190</v>
      </c>
      <c r="J119" s="16">
        <v>1</v>
      </c>
      <c r="K119" s="16">
        <v>3</v>
      </c>
      <c r="L119" s="7">
        <f t="shared" si="3"/>
        <v>1063.3333333333333</v>
      </c>
      <c r="M119" s="8">
        <v>3000</v>
      </c>
      <c r="N119" s="9">
        <v>3100</v>
      </c>
      <c r="O119" s="47">
        <f t="shared" si="4"/>
        <v>3050</v>
      </c>
      <c r="P119" s="53">
        <f t="shared" si="5"/>
        <v>3243166.6666666665</v>
      </c>
      <c r="Q119" s="10" t="s">
        <v>255</v>
      </c>
      <c r="R119" s="17" t="s">
        <v>347</v>
      </c>
      <c r="S119" s="10" t="s">
        <v>348</v>
      </c>
      <c r="T119" s="10" t="s">
        <v>349</v>
      </c>
      <c r="U119" s="10" t="s">
        <v>350</v>
      </c>
      <c r="V119" s="10" t="s">
        <v>116</v>
      </c>
      <c r="W119" s="10" t="s">
        <v>351</v>
      </c>
    </row>
    <row r="120" spans="1:23" ht="22.5">
      <c r="A120" s="13">
        <v>117</v>
      </c>
      <c r="B120" s="13">
        <v>152</v>
      </c>
      <c r="C120" s="4" t="s">
        <v>96</v>
      </c>
      <c r="D120" s="5" t="s">
        <v>97</v>
      </c>
      <c r="E120" s="4" t="s">
        <v>24</v>
      </c>
      <c r="F120" s="6" t="s">
        <v>71</v>
      </c>
      <c r="G120" s="28">
        <v>18545</v>
      </c>
      <c r="H120" s="7" t="s">
        <v>98</v>
      </c>
      <c r="I120" s="7">
        <v>87</v>
      </c>
      <c r="J120" s="7">
        <v>1</v>
      </c>
      <c r="K120" s="7">
        <v>6</v>
      </c>
      <c r="L120" s="7">
        <f t="shared" si="3"/>
        <v>14.5</v>
      </c>
      <c r="M120" s="8">
        <v>37000</v>
      </c>
      <c r="N120" s="9">
        <v>36500</v>
      </c>
      <c r="O120" s="47">
        <f t="shared" si="4"/>
        <v>36750</v>
      </c>
      <c r="P120" s="53">
        <f t="shared" si="5"/>
        <v>532875</v>
      </c>
      <c r="Q120" s="10" t="s">
        <v>64</v>
      </c>
      <c r="R120" s="17" t="s">
        <v>352</v>
      </c>
      <c r="S120" s="10" t="s">
        <v>353</v>
      </c>
      <c r="T120" s="10" t="s">
        <v>354</v>
      </c>
      <c r="U120" s="10"/>
      <c r="V120" s="10"/>
      <c r="W120" s="10"/>
    </row>
    <row r="121" spans="1:23" ht="33.75">
      <c r="A121" s="13">
        <v>118</v>
      </c>
      <c r="B121" s="13">
        <v>153</v>
      </c>
      <c r="C121" s="4" t="s">
        <v>96</v>
      </c>
      <c r="D121" s="5" t="s">
        <v>97</v>
      </c>
      <c r="E121" s="4" t="s">
        <v>24</v>
      </c>
      <c r="F121" s="6" t="s">
        <v>71</v>
      </c>
      <c r="G121" s="28">
        <v>18545</v>
      </c>
      <c r="H121" s="7" t="s">
        <v>102</v>
      </c>
      <c r="I121" s="7">
        <v>737</v>
      </c>
      <c r="J121" s="7">
        <v>1</v>
      </c>
      <c r="K121" s="7">
        <v>6</v>
      </c>
      <c r="L121" s="7">
        <f t="shared" si="3"/>
        <v>122.83333333333333</v>
      </c>
      <c r="M121" s="8">
        <v>9300</v>
      </c>
      <c r="N121" s="9">
        <v>9500</v>
      </c>
      <c r="O121" s="47">
        <f t="shared" si="4"/>
        <v>9400</v>
      </c>
      <c r="P121" s="53">
        <f t="shared" si="5"/>
        <v>1154633.3333333333</v>
      </c>
      <c r="Q121" s="10" t="s">
        <v>103</v>
      </c>
      <c r="R121" s="17" t="s">
        <v>352</v>
      </c>
      <c r="S121" s="10" t="s">
        <v>353</v>
      </c>
      <c r="T121" s="10" t="s">
        <v>354</v>
      </c>
      <c r="U121" s="10"/>
      <c r="V121" s="10"/>
      <c r="W121" s="10"/>
    </row>
    <row r="122" spans="1:23" ht="22.5">
      <c r="A122" s="13">
        <v>119</v>
      </c>
      <c r="B122" s="13">
        <v>402</v>
      </c>
      <c r="C122" s="5" t="s">
        <v>355</v>
      </c>
      <c r="D122" s="21" t="s">
        <v>356</v>
      </c>
      <c r="E122" s="5" t="s">
        <v>24</v>
      </c>
      <c r="F122" s="12" t="s">
        <v>80</v>
      </c>
      <c r="G122" s="29">
        <v>39645</v>
      </c>
      <c r="H122" s="20" t="s">
        <v>357</v>
      </c>
      <c r="I122" s="20">
        <v>28</v>
      </c>
      <c r="J122" s="20">
        <v>7</v>
      </c>
      <c r="K122" s="20">
        <v>21</v>
      </c>
      <c r="L122" s="7">
        <f t="shared" si="3"/>
        <v>9.3333333333333321</v>
      </c>
      <c r="M122" s="8">
        <v>7800</v>
      </c>
      <c r="N122" s="9">
        <v>7800</v>
      </c>
      <c r="O122" s="47">
        <f t="shared" si="4"/>
        <v>7800</v>
      </c>
      <c r="P122" s="53">
        <f t="shared" si="5"/>
        <v>72799.999999999985</v>
      </c>
      <c r="Q122" s="10" t="s">
        <v>64</v>
      </c>
      <c r="R122" s="17" t="s">
        <v>358</v>
      </c>
      <c r="S122" s="5" t="s">
        <v>359</v>
      </c>
      <c r="T122" s="5" t="s">
        <v>359</v>
      </c>
      <c r="U122" s="21" t="s">
        <v>360</v>
      </c>
      <c r="V122" s="21" t="s">
        <v>185</v>
      </c>
      <c r="W122" s="5" t="s">
        <v>361</v>
      </c>
    </row>
    <row r="123" spans="1:23" ht="33.75">
      <c r="A123" s="13">
        <v>120</v>
      </c>
      <c r="B123" s="13">
        <v>403</v>
      </c>
      <c r="C123" s="5" t="s">
        <v>355</v>
      </c>
      <c r="D123" s="21" t="s">
        <v>356</v>
      </c>
      <c r="E123" s="5" t="s">
        <v>24</v>
      </c>
      <c r="F123" s="12" t="s">
        <v>80</v>
      </c>
      <c r="G123" s="29">
        <v>39645</v>
      </c>
      <c r="H123" s="20" t="s">
        <v>362</v>
      </c>
      <c r="I123" s="20">
        <v>2234</v>
      </c>
      <c r="J123" s="20">
        <v>7</v>
      </c>
      <c r="K123" s="20">
        <v>21</v>
      </c>
      <c r="L123" s="7">
        <f t="shared" si="3"/>
        <v>744.66666666666663</v>
      </c>
      <c r="M123" s="8">
        <v>2100</v>
      </c>
      <c r="N123" s="9">
        <v>2000</v>
      </c>
      <c r="O123" s="47">
        <f t="shared" si="4"/>
        <v>2050</v>
      </c>
      <c r="P123" s="53">
        <f t="shared" si="5"/>
        <v>1526566.6666666665</v>
      </c>
      <c r="Q123" s="10" t="s">
        <v>363</v>
      </c>
      <c r="R123" s="17" t="s">
        <v>358</v>
      </c>
      <c r="S123" s="5" t="s">
        <v>359</v>
      </c>
      <c r="T123" s="5" t="s">
        <v>359</v>
      </c>
      <c r="U123" s="21" t="s">
        <v>364</v>
      </c>
      <c r="V123" s="21" t="s">
        <v>185</v>
      </c>
      <c r="W123" s="5" t="s">
        <v>365</v>
      </c>
    </row>
    <row r="124" spans="1:23" s="68" customFormat="1" ht="36">
      <c r="A124" s="62">
        <v>121</v>
      </c>
      <c r="B124" s="62">
        <v>345</v>
      </c>
      <c r="C124" s="63" t="s">
        <v>366</v>
      </c>
      <c r="D124" s="63" t="s">
        <v>367</v>
      </c>
      <c r="E124" s="5" t="s">
        <v>24</v>
      </c>
      <c r="F124" s="30" t="s">
        <v>25</v>
      </c>
      <c r="G124" s="54">
        <v>1290168</v>
      </c>
      <c r="H124" s="20" t="s">
        <v>368</v>
      </c>
      <c r="I124" s="64">
        <v>42</v>
      </c>
      <c r="J124" s="20">
        <v>815</v>
      </c>
      <c r="K124" s="20">
        <v>1290168</v>
      </c>
      <c r="L124" s="7">
        <f t="shared" si="3"/>
        <v>2.6531428465130121E-2</v>
      </c>
      <c r="M124" s="8">
        <v>9700</v>
      </c>
      <c r="N124" s="65">
        <v>9500</v>
      </c>
      <c r="O124" s="66">
        <f t="shared" si="4"/>
        <v>9600</v>
      </c>
      <c r="P124" s="67">
        <f t="shared" si="5"/>
        <v>254.70171326524917</v>
      </c>
      <c r="Q124" s="10" t="s">
        <v>64</v>
      </c>
      <c r="R124" s="17" t="s">
        <v>369</v>
      </c>
      <c r="S124" s="5" t="s">
        <v>370</v>
      </c>
      <c r="T124" s="5" t="s">
        <v>370</v>
      </c>
      <c r="U124" s="10"/>
      <c r="V124" s="10"/>
      <c r="W124" s="10"/>
    </row>
    <row r="125" spans="1:23" ht="33.75">
      <c r="A125" s="13">
        <v>122</v>
      </c>
      <c r="B125" s="13">
        <v>337</v>
      </c>
      <c r="C125" s="38" t="s">
        <v>371</v>
      </c>
      <c r="D125" s="38" t="s">
        <v>372</v>
      </c>
      <c r="E125" s="11" t="s">
        <v>24</v>
      </c>
      <c r="F125" s="12" t="s">
        <v>80</v>
      </c>
      <c r="G125" s="29">
        <v>91161</v>
      </c>
      <c r="H125" s="16">
        <v>88</v>
      </c>
      <c r="I125" s="16">
        <v>88</v>
      </c>
      <c r="J125" s="16">
        <v>1</v>
      </c>
      <c r="K125" s="16">
        <v>1</v>
      </c>
      <c r="L125" s="7">
        <f t="shared" si="3"/>
        <v>88</v>
      </c>
      <c r="M125" s="8">
        <v>5100</v>
      </c>
      <c r="N125" s="9">
        <v>5100</v>
      </c>
      <c r="O125" s="47">
        <f t="shared" si="4"/>
        <v>5100</v>
      </c>
      <c r="P125" s="53">
        <f t="shared" si="5"/>
        <v>448800</v>
      </c>
      <c r="Q125" s="10" t="s">
        <v>64</v>
      </c>
      <c r="R125" s="17" t="s">
        <v>373</v>
      </c>
      <c r="S125" s="10" t="s">
        <v>374</v>
      </c>
      <c r="T125" s="10" t="s">
        <v>374</v>
      </c>
      <c r="U125" s="10"/>
      <c r="V125" s="10"/>
      <c r="W125" s="10"/>
    </row>
    <row r="126" spans="1:23" ht="33.75">
      <c r="A126" s="13">
        <v>123</v>
      </c>
      <c r="B126" s="13">
        <v>338</v>
      </c>
      <c r="C126" s="38" t="s">
        <v>371</v>
      </c>
      <c r="D126" s="38" t="s">
        <v>372</v>
      </c>
      <c r="E126" s="11" t="s">
        <v>24</v>
      </c>
      <c r="F126" s="12" t="s">
        <v>80</v>
      </c>
      <c r="G126" s="29">
        <v>91161</v>
      </c>
      <c r="H126" s="16">
        <v>2545</v>
      </c>
      <c r="I126" s="16">
        <v>2545</v>
      </c>
      <c r="J126" s="16">
        <v>1</v>
      </c>
      <c r="K126" s="16">
        <v>1</v>
      </c>
      <c r="L126" s="7">
        <f t="shared" si="3"/>
        <v>2545</v>
      </c>
      <c r="M126" s="8">
        <v>1600</v>
      </c>
      <c r="N126" s="9">
        <v>1500</v>
      </c>
      <c r="O126" s="47">
        <f t="shared" si="4"/>
        <v>1550</v>
      </c>
      <c r="P126" s="53">
        <f t="shared" si="5"/>
        <v>3944750</v>
      </c>
      <c r="Q126" s="10" t="s">
        <v>375</v>
      </c>
      <c r="R126" s="17" t="s">
        <v>373</v>
      </c>
      <c r="S126" s="10" t="s">
        <v>376</v>
      </c>
      <c r="T126" s="10" t="s">
        <v>376</v>
      </c>
      <c r="U126" s="10"/>
      <c r="V126" s="10"/>
      <c r="W126" s="10"/>
    </row>
    <row r="127" spans="1:23" ht="22.5">
      <c r="A127" s="13">
        <v>124</v>
      </c>
      <c r="B127" s="13">
        <v>167</v>
      </c>
      <c r="C127" s="4" t="s">
        <v>377</v>
      </c>
      <c r="D127" s="39" t="s">
        <v>378</v>
      </c>
      <c r="E127" s="4" t="s">
        <v>24</v>
      </c>
      <c r="F127" s="6" t="s">
        <v>71</v>
      </c>
      <c r="G127" s="28">
        <v>31532</v>
      </c>
      <c r="H127" s="7">
        <v>68</v>
      </c>
      <c r="I127" s="7">
        <v>68</v>
      </c>
      <c r="J127" s="7">
        <v>1</v>
      </c>
      <c r="K127" s="7">
        <v>1</v>
      </c>
      <c r="L127" s="7">
        <f t="shared" si="3"/>
        <v>68</v>
      </c>
      <c r="M127" s="8">
        <v>35700</v>
      </c>
      <c r="N127" s="9">
        <v>35700</v>
      </c>
      <c r="O127" s="47">
        <f t="shared" si="4"/>
        <v>35700</v>
      </c>
      <c r="P127" s="53">
        <f t="shared" si="5"/>
        <v>2427600</v>
      </c>
      <c r="Q127" s="10" t="s">
        <v>64</v>
      </c>
      <c r="R127" s="17" t="s">
        <v>379</v>
      </c>
      <c r="S127" s="5" t="s">
        <v>380</v>
      </c>
      <c r="T127" s="5" t="s">
        <v>380</v>
      </c>
      <c r="U127" s="10"/>
      <c r="V127" s="10"/>
      <c r="W127" s="10"/>
    </row>
    <row r="128" spans="1:23" ht="33.75">
      <c r="A128" s="13">
        <v>125</v>
      </c>
      <c r="B128" s="13">
        <v>168</v>
      </c>
      <c r="C128" s="4" t="s">
        <v>377</v>
      </c>
      <c r="D128" s="5" t="s">
        <v>381</v>
      </c>
      <c r="E128" s="4" t="s">
        <v>24</v>
      </c>
      <c r="F128" s="6" t="s">
        <v>71</v>
      </c>
      <c r="G128" s="28">
        <v>31532</v>
      </c>
      <c r="H128" s="7">
        <v>1308</v>
      </c>
      <c r="I128" s="7">
        <v>1308</v>
      </c>
      <c r="J128" s="7">
        <v>1</v>
      </c>
      <c r="K128" s="7">
        <v>1</v>
      </c>
      <c r="L128" s="7">
        <f t="shared" si="3"/>
        <v>1308</v>
      </c>
      <c r="M128" s="8">
        <v>9600</v>
      </c>
      <c r="N128" s="9">
        <v>9600</v>
      </c>
      <c r="O128" s="47">
        <f t="shared" si="4"/>
        <v>9600</v>
      </c>
      <c r="P128" s="53">
        <f t="shared" si="5"/>
        <v>12556800</v>
      </c>
      <c r="Q128" s="10" t="s">
        <v>382</v>
      </c>
      <c r="R128" s="17" t="s">
        <v>379</v>
      </c>
      <c r="S128" s="5" t="s">
        <v>380</v>
      </c>
      <c r="T128" s="5" t="s">
        <v>380</v>
      </c>
      <c r="U128" s="10"/>
      <c r="V128" s="10"/>
      <c r="W128" s="10"/>
    </row>
    <row r="129" spans="1:23" ht="22.5">
      <c r="A129" s="13">
        <v>126</v>
      </c>
      <c r="B129" s="13">
        <v>50</v>
      </c>
      <c r="C129" s="11" t="s">
        <v>383</v>
      </c>
      <c r="D129" s="11" t="s">
        <v>384</v>
      </c>
      <c r="E129" s="11" t="s">
        <v>24</v>
      </c>
      <c r="F129" s="6" t="s">
        <v>63</v>
      </c>
      <c r="G129" s="31">
        <v>4027</v>
      </c>
      <c r="H129" s="32">
        <v>86</v>
      </c>
      <c r="I129" s="32">
        <v>86</v>
      </c>
      <c r="J129" s="32">
        <v>1</v>
      </c>
      <c r="K129" s="32">
        <v>1</v>
      </c>
      <c r="L129" s="7">
        <f t="shared" si="3"/>
        <v>86</v>
      </c>
      <c r="M129" s="8">
        <v>18200</v>
      </c>
      <c r="N129" s="9">
        <v>18600</v>
      </c>
      <c r="O129" s="47">
        <f t="shared" si="4"/>
        <v>18400</v>
      </c>
      <c r="P129" s="53">
        <f t="shared" si="5"/>
        <v>1582400</v>
      </c>
      <c r="Q129" s="10" t="s">
        <v>64</v>
      </c>
      <c r="R129" s="17" t="s">
        <v>385</v>
      </c>
      <c r="S129" s="10" t="s">
        <v>386</v>
      </c>
      <c r="T129" s="10" t="s">
        <v>387</v>
      </c>
      <c r="U129" s="10"/>
      <c r="V129" s="10"/>
      <c r="W129" s="10"/>
    </row>
    <row r="130" spans="1:23" ht="33.75">
      <c r="A130" s="13">
        <v>127</v>
      </c>
      <c r="B130" s="13">
        <v>51</v>
      </c>
      <c r="C130" s="11" t="s">
        <v>383</v>
      </c>
      <c r="D130" s="11" t="s">
        <v>384</v>
      </c>
      <c r="E130" s="11" t="s">
        <v>24</v>
      </c>
      <c r="F130" s="6" t="s">
        <v>63</v>
      </c>
      <c r="G130" s="31">
        <v>4027</v>
      </c>
      <c r="H130" s="32">
        <v>444</v>
      </c>
      <c r="I130" s="32">
        <v>444</v>
      </c>
      <c r="J130" s="32">
        <v>1</v>
      </c>
      <c r="K130" s="32">
        <v>1</v>
      </c>
      <c r="L130" s="7">
        <f t="shared" si="3"/>
        <v>444</v>
      </c>
      <c r="M130" s="8">
        <v>4700</v>
      </c>
      <c r="N130" s="9">
        <v>4800</v>
      </c>
      <c r="O130" s="47">
        <f t="shared" si="4"/>
        <v>4750</v>
      </c>
      <c r="P130" s="53">
        <f t="shared" si="5"/>
        <v>2109000</v>
      </c>
      <c r="Q130" s="10" t="s">
        <v>110</v>
      </c>
      <c r="R130" s="17" t="s">
        <v>385</v>
      </c>
      <c r="S130" s="10" t="s">
        <v>386</v>
      </c>
      <c r="T130" s="10" t="s">
        <v>387</v>
      </c>
      <c r="U130" s="10"/>
      <c r="V130" s="10"/>
      <c r="W130" s="10"/>
    </row>
    <row r="131" spans="1:23" ht="22.5">
      <c r="A131" s="13">
        <v>128</v>
      </c>
      <c r="B131" s="13">
        <v>70</v>
      </c>
      <c r="C131" s="11" t="s">
        <v>388</v>
      </c>
      <c r="D131" s="37" t="s">
        <v>389</v>
      </c>
      <c r="E131" s="11" t="s">
        <v>24</v>
      </c>
      <c r="F131" s="6" t="s">
        <v>257</v>
      </c>
      <c r="G131" s="31">
        <v>18704</v>
      </c>
      <c r="H131" s="7">
        <v>225</v>
      </c>
      <c r="I131" s="7">
        <v>225</v>
      </c>
      <c r="J131" s="7">
        <v>1</v>
      </c>
      <c r="K131" s="7">
        <v>1</v>
      </c>
      <c r="L131" s="7">
        <f t="shared" si="3"/>
        <v>225</v>
      </c>
      <c r="M131" s="8">
        <v>7500</v>
      </c>
      <c r="N131" s="9">
        <v>7300</v>
      </c>
      <c r="O131" s="47">
        <f t="shared" si="4"/>
        <v>7400</v>
      </c>
      <c r="P131" s="53">
        <f t="shared" si="5"/>
        <v>1665000</v>
      </c>
      <c r="Q131" s="10" t="s">
        <v>64</v>
      </c>
      <c r="R131" s="17" t="s">
        <v>390</v>
      </c>
      <c r="S131" s="10" t="s">
        <v>391</v>
      </c>
      <c r="T131" s="10" t="s">
        <v>391</v>
      </c>
      <c r="U131" s="10" t="s">
        <v>392</v>
      </c>
      <c r="V131" s="10" t="s">
        <v>393</v>
      </c>
      <c r="W131" s="10" t="s">
        <v>394</v>
      </c>
    </row>
    <row r="132" spans="1:23" ht="33.75">
      <c r="A132" s="13">
        <v>129</v>
      </c>
      <c r="B132" s="13">
        <v>71</v>
      </c>
      <c r="C132" s="11" t="s">
        <v>388</v>
      </c>
      <c r="D132" s="37" t="s">
        <v>389</v>
      </c>
      <c r="E132" s="11" t="s">
        <v>24</v>
      </c>
      <c r="F132" s="6" t="s">
        <v>257</v>
      </c>
      <c r="G132" s="31">
        <v>18704</v>
      </c>
      <c r="H132" s="7">
        <v>1613</v>
      </c>
      <c r="I132" s="7">
        <v>1613</v>
      </c>
      <c r="J132" s="7">
        <v>1</v>
      </c>
      <c r="K132" s="7">
        <v>1</v>
      </c>
      <c r="L132" s="7">
        <f t="shared" ref="L132:L195" si="6">I132*(J132/K132)</f>
        <v>1613</v>
      </c>
      <c r="M132" s="8">
        <v>2200</v>
      </c>
      <c r="N132" s="9">
        <v>2100</v>
      </c>
      <c r="O132" s="47">
        <f t="shared" ref="O132:O195" si="7">AVERAGE(M132:N132)</f>
        <v>2150</v>
      </c>
      <c r="P132" s="53">
        <f t="shared" ref="P132:P195" si="8">L132*O132</f>
        <v>3467950</v>
      </c>
      <c r="Q132" s="10" t="s">
        <v>103</v>
      </c>
      <c r="R132" s="17" t="s">
        <v>390</v>
      </c>
      <c r="S132" s="10" t="s">
        <v>391</v>
      </c>
      <c r="T132" s="10" t="s">
        <v>391</v>
      </c>
      <c r="U132" s="10" t="s">
        <v>392</v>
      </c>
      <c r="V132" s="10" t="s">
        <v>393</v>
      </c>
      <c r="W132" s="10" t="s">
        <v>394</v>
      </c>
    </row>
    <row r="133" spans="1:23" ht="22.5">
      <c r="A133" s="13">
        <v>130</v>
      </c>
      <c r="B133" s="13">
        <v>36</v>
      </c>
      <c r="C133" s="11" t="s">
        <v>395</v>
      </c>
      <c r="D133" s="37" t="s">
        <v>396</v>
      </c>
      <c r="E133" s="11" t="s">
        <v>70</v>
      </c>
      <c r="F133" s="6" t="s">
        <v>122</v>
      </c>
      <c r="G133" s="31">
        <v>3967</v>
      </c>
      <c r="H133" s="7" t="s">
        <v>397</v>
      </c>
      <c r="I133" s="7">
        <v>90</v>
      </c>
      <c r="J133" s="7">
        <v>1</v>
      </c>
      <c r="K133" s="7">
        <v>2</v>
      </c>
      <c r="L133" s="7">
        <f t="shared" si="6"/>
        <v>45</v>
      </c>
      <c r="M133" s="8">
        <v>105400</v>
      </c>
      <c r="N133" s="19">
        <v>105400</v>
      </c>
      <c r="O133" s="47">
        <f t="shared" si="7"/>
        <v>105400</v>
      </c>
      <c r="P133" s="53">
        <f t="shared" si="8"/>
        <v>4743000</v>
      </c>
      <c r="Q133" s="10" t="s">
        <v>64</v>
      </c>
      <c r="R133" s="17" t="s">
        <v>398</v>
      </c>
      <c r="S133" s="10" t="s">
        <v>399</v>
      </c>
      <c r="T133" s="10" t="s">
        <v>400</v>
      </c>
      <c r="U133" s="10"/>
      <c r="V133" s="10"/>
      <c r="W133" s="10"/>
    </row>
    <row r="134" spans="1:23" ht="33.75">
      <c r="A134" s="13">
        <v>131</v>
      </c>
      <c r="B134" s="13">
        <v>37</v>
      </c>
      <c r="C134" s="11" t="s">
        <v>395</v>
      </c>
      <c r="D134" s="37" t="s">
        <v>396</v>
      </c>
      <c r="E134" s="11" t="s">
        <v>70</v>
      </c>
      <c r="F134" s="6" t="s">
        <v>122</v>
      </c>
      <c r="G134" s="31">
        <v>3967</v>
      </c>
      <c r="H134" s="7" t="s">
        <v>401</v>
      </c>
      <c r="I134" s="7">
        <v>774</v>
      </c>
      <c r="J134" s="7">
        <v>1</v>
      </c>
      <c r="K134" s="7">
        <v>2</v>
      </c>
      <c r="L134" s="7">
        <f t="shared" si="6"/>
        <v>387</v>
      </c>
      <c r="M134" s="8">
        <v>29500</v>
      </c>
      <c r="N134" s="19">
        <v>31600</v>
      </c>
      <c r="O134" s="47">
        <f t="shared" si="7"/>
        <v>30550</v>
      </c>
      <c r="P134" s="53">
        <f t="shared" si="8"/>
        <v>11822850</v>
      </c>
      <c r="Q134" s="10" t="s">
        <v>402</v>
      </c>
      <c r="R134" s="17" t="s">
        <v>398</v>
      </c>
      <c r="S134" s="10" t="s">
        <v>399</v>
      </c>
      <c r="T134" s="10" t="s">
        <v>400</v>
      </c>
      <c r="U134" s="10"/>
      <c r="V134" s="10"/>
      <c r="W134" s="10"/>
    </row>
    <row r="135" spans="1:23" ht="22.5">
      <c r="A135" s="13">
        <v>132</v>
      </c>
      <c r="B135" s="13">
        <v>233</v>
      </c>
      <c r="C135" s="5" t="s">
        <v>403</v>
      </c>
      <c r="D135" s="5" t="s">
        <v>404</v>
      </c>
      <c r="E135" s="5" t="s">
        <v>24</v>
      </c>
      <c r="F135" s="12" t="s">
        <v>80</v>
      </c>
      <c r="G135" s="29">
        <v>69521</v>
      </c>
      <c r="H135" s="16">
        <v>54</v>
      </c>
      <c r="I135" s="16">
        <v>54</v>
      </c>
      <c r="J135" s="16">
        <v>1</v>
      </c>
      <c r="K135" s="16">
        <v>1</v>
      </c>
      <c r="L135" s="7">
        <f t="shared" si="6"/>
        <v>54</v>
      </c>
      <c r="M135" s="8">
        <v>8200</v>
      </c>
      <c r="N135" s="9">
        <v>8200</v>
      </c>
      <c r="O135" s="47">
        <f t="shared" si="7"/>
        <v>8200</v>
      </c>
      <c r="P135" s="53">
        <f t="shared" si="8"/>
        <v>442800</v>
      </c>
      <c r="Q135" s="10" t="s">
        <v>64</v>
      </c>
      <c r="R135" s="17" t="s">
        <v>405</v>
      </c>
      <c r="S135" s="10" t="s">
        <v>406</v>
      </c>
      <c r="T135" s="10" t="s">
        <v>406</v>
      </c>
      <c r="U135" s="10"/>
      <c r="V135" s="10"/>
      <c r="W135" s="10"/>
    </row>
    <row r="136" spans="1:23" ht="33.75">
      <c r="A136" s="13">
        <v>133</v>
      </c>
      <c r="B136" s="13">
        <v>234</v>
      </c>
      <c r="C136" s="5" t="s">
        <v>403</v>
      </c>
      <c r="D136" s="5" t="s">
        <v>404</v>
      </c>
      <c r="E136" s="5" t="s">
        <v>24</v>
      </c>
      <c r="F136" s="12" t="s">
        <v>80</v>
      </c>
      <c r="G136" s="29">
        <v>69521</v>
      </c>
      <c r="H136" s="16">
        <v>1788</v>
      </c>
      <c r="I136" s="16">
        <v>1788</v>
      </c>
      <c r="J136" s="16">
        <v>1</v>
      </c>
      <c r="K136" s="16">
        <v>1</v>
      </c>
      <c r="L136" s="7">
        <f t="shared" si="6"/>
        <v>1788</v>
      </c>
      <c r="M136" s="8">
        <v>2100</v>
      </c>
      <c r="N136" s="9">
        <v>2100</v>
      </c>
      <c r="O136" s="47">
        <f t="shared" si="7"/>
        <v>2100</v>
      </c>
      <c r="P136" s="53">
        <f t="shared" si="8"/>
        <v>3754800</v>
      </c>
      <c r="Q136" s="10" t="s">
        <v>407</v>
      </c>
      <c r="R136" s="17" t="s">
        <v>405</v>
      </c>
      <c r="S136" s="10" t="s">
        <v>406</v>
      </c>
      <c r="T136" s="10" t="s">
        <v>406</v>
      </c>
      <c r="U136" s="10"/>
      <c r="V136" s="10"/>
      <c r="W136" s="10"/>
    </row>
    <row r="137" spans="1:23" ht="22.5">
      <c r="A137" s="13">
        <v>134</v>
      </c>
      <c r="B137" s="13">
        <v>319</v>
      </c>
      <c r="C137" s="5" t="s">
        <v>408</v>
      </c>
      <c r="D137" s="5">
        <v>112</v>
      </c>
      <c r="E137" s="11" t="s">
        <v>121</v>
      </c>
      <c r="F137" s="12" t="s">
        <v>257</v>
      </c>
      <c r="G137" s="29">
        <v>1917</v>
      </c>
      <c r="H137" s="16" t="s">
        <v>409</v>
      </c>
      <c r="I137" s="16">
        <v>113</v>
      </c>
      <c r="J137" s="16">
        <v>1</v>
      </c>
      <c r="K137" s="16">
        <v>10</v>
      </c>
      <c r="L137" s="7">
        <f t="shared" si="6"/>
        <v>11.3</v>
      </c>
      <c r="M137" s="8">
        <v>39400</v>
      </c>
      <c r="N137" s="9">
        <v>39400</v>
      </c>
      <c r="O137" s="47">
        <f t="shared" si="7"/>
        <v>39400</v>
      </c>
      <c r="P137" s="53">
        <f t="shared" si="8"/>
        <v>445220</v>
      </c>
      <c r="Q137" s="10" t="s">
        <v>64</v>
      </c>
      <c r="R137" s="17" t="s">
        <v>410</v>
      </c>
      <c r="S137" s="10" t="s">
        <v>411</v>
      </c>
      <c r="T137" s="10" t="s">
        <v>412</v>
      </c>
      <c r="U137" s="10"/>
      <c r="V137" s="10"/>
      <c r="W137" s="10"/>
    </row>
    <row r="138" spans="1:23" ht="33.75">
      <c r="A138" s="13">
        <v>135</v>
      </c>
      <c r="B138" s="13">
        <v>320</v>
      </c>
      <c r="C138" s="5" t="s">
        <v>408</v>
      </c>
      <c r="D138" s="5">
        <v>112</v>
      </c>
      <c r="E138" s="11" t="s">
        <v>121</v>
      </c>
      <c r="F138" s="12" t="s">
        <v>257</v>
      </c>
      <c r="G138" s="29">
        <v>1917</v>
      </c>
      <c r="H138" s="16" t="s">
        <v>413</v>
      </c>
      <c r="I138" s="16">
        <v>767</v>
      </c>
      <c r="J138" s="16">
        <v>1</v>
      </c>
      <c r="K138" s="16">
        <v>10</v>
      </c>
      <c r="L138" s="7">
        <f t="shared" si="6"/>
        <v>76.7</v>
      </c>
      <c r="M138" s="8">
        <v>11400</v>
      </c>
      <c r="N138" s="9">
        <v>11400</v>
      </c>
      <c r="O138" s="47">
        <f t="shared" si="7"/>
        <v>11400</v>
      </c>
      <c r="P138" s="53">
        <f t="shared" si="8"/>
        <v>874380</v>
      </c>
      <c r="Q138" s="10" t="s">
        <v>414</v>
      </c>
      <c r="R138" s="17" t="s">
        <v>410</v>
      </c>
      <c r="S138" s="10" t="s">
        <v>411</v>
      </c>
      <c r="T138" s="10" t="s">
        <v>412</v>
      </c>
      <c r="U138" s="10"/>
      <c r="V138" s="10"/>
      <c r="W138" s="10"/>
    </row>
    <row r="139" spans="1:23" ht="22.5">
      <c r="A139" s="13">
        <v>136</v>
      </c>
      <c r="B139" s="13">
        <v>158</v>
      </c>
      <c r="C139" s="4" t="s">
        <v>96</v>
      </c>
      <c r="D139" s="5" t="s">
        <v>97</v>
      </c>
      <c r="E139" s="4" t="s">
        <v>24</v>
      </c>
      <c r="F139" s="6" t="s">
        <v>71</v>
      </c>
      <c r="G139" s="28">
        <v>18545</v>
      </c>
      <c r="H139" s="7" t="s">
        <v>98</v>
      </c>
      <c r="I139" s="7">
        <v>87</v>
      </c>
      <c r="J139" s="7">
        <v>1</v>
      </c>
      <c r="K139" s="7">
        <v>6</v>
      </c>
      <c r="L139" s="7">
        <f t="shared" si="6"/>
        <v>14.5</v>
      </c>
      <c r="M139" s="8">
        <v>37000</v>
      </c>
      <c r="N139" s="9">
        <v>36500</v>
      </c>
      <c r="O139" s="47">
        <f t="shared" si="7"/>
        <v>36750</v>
      </c>
      <c r="P139" s="53">
        <f t="shared" si="8"/>
        <v>532875</v>
      </c>
      <c r="Q139" s="10" t="s">
        <v>64</v>
      </c>
      <c r="R139" s="17" t="s">
        <v>415</v>
      </c>
      <c r="S139" s="10" t="s">
        <v>416</v>
      </c>
      <c r="T139" s="10" t="s">
        <v>416</v>
      </c>
      <c r="U139" s="10"/>
      <c r="V139" s="10"/>
      <c r="W139" s="10"/>
    </row>
    <row r="140" spans="1:23" ht="33.75">
      <c r="A140" s="13">
        <v>137</v>
      </c>
      <c r="B140" s="13">
        <v>159</v>
      </c>
      <c r="C140" s="4" t="s">
        <v>96</v>
      </c>
      <c r="D140" s="5" t="s">
        <v>97</v>
      </c>
      <c r="E140" s="4" t="s">
        <v>24</v>
      </c>
      <c r="F140" s="6" t="s">
        <v>71</v>
      </c>
      <c r="G140" s="28">
        <v>18545</v>
      </c>
      <c r="H140" s="7" t="s">
        <v>102</v>
      </c>
      <c r="I140" s="7">
        <v>737</v>
      </c>
      <c r="J140" s="7">
        <v>1</v>
      </c>
      <c r="K140" s="7">
        <v>6</v>
      </c>
      <c r="L140" s="7">
        <f t="shared" si="6"/>
        <v>122.83333333333333</v>
      </c>
      <c r="M140" s="8">
        <v>9300</v>
      </c>
      <c r="N140" s="9">
        <v>9500</v>
      </c>
      <c r="O140" s="47">
        <f t="shared" si="7"/>
        <v>9400</v>
      </c>
      <c r="P140" s="53">
        <f t="shared" si="8"/>
        <v>1154633.3333333333</v>
      </c>
      <c r="Q140" s="10" t="s">
        <v>103</v>
      </c>
      <c r="R140" s="17" t="s">
        <v>415</v>
      </c>
      <c r="S140" s="10" t="s">
        <v>416</v>
      </c>
      <c r="T140" s="10" t="s">
        <v>416</v>
      </c>
      <c r="U140" s="10"/>
      <c r="V140" s="10"/>
      <c r="W140" s="10"/>
    </row>
    <row r="141" spans="1:23" ht="22.5">
      <c r="A141" s="13">
        <v>138</v>
      </c>
      <c r="B141" s="13">
        <v>5</v>
      </c>
      <c r="C141" s="11" t="s">
        <v>164</v>
      </c>
      <c r="D141" s="11" t="s">
        <v>417</v>
      </c>
      <c r="E141" s="11" t="s">
        <v>24</v>
      </c>
      <c r="F141" s="6" t="s">
        <v>80</v>
      </c>
      <c r="G141" s="31">
        <v>39987</v>
      </c>
      <c r="H141" s="7">
        <v>51</v>
      </c>
      <c r="I141" s="7">
        <v>51</v>
      </c>
      <c r="J141" s="7">
        <v>1</v>
      </c>
      <c r="K141" s="7">
        <v>1</v>
      </c>
      <c r="L141" s="7">
        <f t="shared" si="6"/>
        <v>51</v>
      </c>
      <c r="M141" s="8">
        <v>5400</v>
      </c>
      <c r="N141" s="19">
        <v>5500</v>
      </c>
      <c r="O141" s="47">
        <f t="shared" si="7"/>
        <v>5450</v>
      </c>
      <c r="P141" s="53">
        <f t="shared" si="8"/>
        <v>277950</v>
      </c>
      <c r="Q141" s="10" t="s">
        <v>64</v>
      </c>
      <c r="R141" s="17" t="s">
        <v>418</v>
      </c>
      <c r="S141" s="10" t="s">
        <v>419</v>
      </c>
      <c r="T141" s="10" t="s">
        <v>419</v>
      </c>
      <c r="U141" s="10" t="s">
        <v>420</v>
      </c>
      <c r="V141" s="10" t="s">
        <v>421</v>
      </c>
      <c r="W141" s="10" t="s">
        <v>422</v>
      </c>
    </row>
    <row r="142" spans="1:23" ht="33.75">
      <c r="A142" s="13">
        <v>139</v>
      </c>
      <c r="B142" s="13">
        <v>6</v>
      </c>
      <c r="C142" s="11" t="s">
        <v>164</v>
      </c>
      <c r="D142" s="11" t="s">
        <v>417</v>
      </c>
      <c r="E142" s="11" t="s">
        <v>24</v>
      </c>
      <c r="F142" s="6" t="s">
        <v>80</v>
      </c>
      <c r="G142" s="31">
        <v>39987</v>
      </c>
      <c r="H142" s="7">
        <v>2266</v>
      </c>
      <c r="I142" s="7">
        <v>2266</v>
      </c>
      <c r="J142" s="7">
        <v>1</v>
      </c>
      <c r="K142" s="7">
        <v>1</v>
      </c>
      <c r="L142" s="7">
        <f t="shared" si="6"/>
        <v>2266</v>
      </c>
      <c r="M142" s="8">
        <v>1600</v>
      </c>
      <c r="N142" s="19">
        <v>1600</v>
      </c>
      <c r="O142" s="47">
        <f t="shared" si="7"/>
        <v>1600</v>
      </c>
      <c r="P142" s="53">
        <f t="shared" si="8"/>
        <v>3625600</v>
      </c>
      <c r="Q142" s="10" t="s">
        <v>363</v>
      </c>
      <c r="R142" s="17" t="s">
        <v>418</v>
      </c>
      <c r="S142" s="10" t="s">
        <v>419</v>
      </c>
      <c r="T142" s="10" t="s">
        <v>419</v>
      </c>
      <c r="U142" s="10" t="s">
        <v>420</v>
      </c>
      <c r="V142" s="10" t="s">
        <v>421</v>
      </c>
      <c r="W142" s="10" t="s">
        <v>422</v>
      </c>
    </row>
    <row r="143" spans="1:23" ht="22.5">
      <c r="A143" s="13">
        <v>140</v>
      </c>
      <c r="B143" s="13">
        <v>202</v>
      </c>
      <c r="C143" s="4" t="s">
        <v>423</v>
      </c>
      <c r="D143" s="5" t="s">
        <v>424</v>
      </c>
      <c r="E143" s="4" t="s">
        <v>24</v>
      </c>
      <c r="F143" s="6" t="s">
        <v>71</v>
      </c>
      <c r="G143" s="28">
        <v>5565</v>
      </c>
      <c r="H143" s="7" t="s">
        <v>425</v>
      </c>
      <c r="I143" s="7">
        <v>43</v>
      </c>
      <c r="J143" s="7">
        <v>1</v>
      </c>
      <c r="K143" s="7">
        <v>2</v>
      </c>
      <c r="L143" s="7">
        <f t="shared" si="6"/>
        <v>21.5</v>
      </c>
      <c r="M143" s="8">
        <v>79900</v>
      </c>
      <c r="N143" s="9">
        <v>80500</v>
      </c>
      <c r="O143" s="47">
        <f t="shared" si="7"/>
        <v>80200</v>
      </c>
      <c r="P143" s="53">
        <f t="shared" si="8"/>
        <v>1724300</v>
      </c>
      <c r="Q143" s="10" t="s">
        <v>64</v>
      </c>
      <c r="R143" s="17" t="s">
        <v>426</v>
      </c>
      <c r="S143" s="10" t="s">
        <v>427</v>
      </c>
      <c r="T143" s="10" t="s">
        <v>428</v>
      </c>
      <c r="U143" s="10" t="s">
        <v>429</v>
      </c>
      <c r="V143" s="10" t="s">
        <v>309</v>
      </c>
      <c r="W143" s="10" t="s">
        <v>430</v>
      </c>
    </row>
    <row r="144" spans="1:23" ht="33.75">
      <c r="A144" s="13">
        <v>141</v>
      </c>
      <c r="B144" s="13">
        <v>203</v>
      </c>
      <c r="C144" s="4" t="s">
        <v>423</v>
      </c>
      <c r="D144" s="5" t="s">
        <v>424</v>
      </c>
      <c r="E144" s="4" t="s">
        <v>24</v>
      </c>
      <c r="F144" s="6" t="s">
        <v>71</v>
      </c>
      <c r="G144" s="28">
        <v>5565</v>
      </c>
      <c r="H144" s="7" t="s">
        <v>431</v>
      </c>
      <c r="I144" s="7">
        <v>385</v>
      </c>
      <c r="J144" s="7">
        <v>1</v>
      </c>
      <c r="K144" s="7">
        <v>2</v>
      </c>
      <c r="L144" s="7">
        <f t="shared" si="6"/>
        <v>192.5</v>
      </c>
      <c r="M144" s="8">
        <v>21600</v>
      </c>
      <c r="N144" s="9">
        <v>20900</v>
      </c>
      <c r="O144" s="47">
        <f t="shared" si="7"/>
        <v>21250</v>
      </c>
      <c r="P144" s="53">
        <f t="shared" si="8"/>
        <v>4090625</v>
      </c>
      <c r="Q144" s="10" t="s">
        <v>311</v>
      </c>
      <c r="R144" s="17" t="s">
        <v>426</v>
      </c>
      <c r="S144" s="10" t="s">
        <v>427</v>
      </c>
      <c r="T144" s="10" t="s">
        <v>428</v>
      </c>
      <c r="U144" s="10" t="s">
        <v>429</v>
      </c>
      <c r="V144" s="10" t="s">
        <v>309</v>
      </c>
      <c r="W144" s="10" t="s">
        <v>430</v>
      </c>
    </row>
    <row r="145" spans="1:23" ht="22.5">
      <c r="A145" s="13">
        <v>142</v>
      </c>
      <c r="B145" s="13">
        <v>317</v>
      </c>
      <c r="C145" s="5" t="s">
        <v>408</v>
      </c>
      <c r="D145" s="5">
        <v>112</v>
      </c>
      <c r="E145" s="11" t="s">
        <v>121</v>
      </c>
      <c r="F145" s="12" t="s">
        <v>257</v>
      </c>
      <c r="G145" s="29">
        <v>1917</v>
      </c>
      <c r="H145" s="16" t="s">
        <v>432</v>
      </c>
      <c r="I145" s="16">
        <v>113</v>
      </c>
      <c r="J145" s="16">
        <v>2</v>
      </c>
      <c r="K145" s="16">
        <v>10</v>
      </c>
      <c r="L145" s="7">
        <f t="shared" si="6"/>
        <v>22.6</v>
      </c>
      <c r="M145" s="8">
        <v>39400</v>
      </c>
      <c r="N145" s="9">
        <v>39400</v>
      </c>
      <c r="O145" s="47">
        <f t="shared" si="7"/>
        <v>39400</v>
      </c>
      <c r="P145" s="53">
        <f t="shared" si="8"/>
        <v>890440</v>
      </c>
      <c r="Q145" s="10" t="s">
        <v>64</v>
      </c>
      <c r="R145" s="17" t="s">
        <v>433</v>
      </c>
      <c r="S145" s="10" t="s">
        <v>434</v>
      </c>
      <c r="T145" s="10" t="s">
        <v>435</v>
      </c>
      <c r="U145" s="10"/>
      <c r="V145" s="10"/>
      <c r="W145" s="10"/>
    </row>
    <row r="146" spans="1:23" ht="33.75">
      <c r="A146" s="13">
        <v>143</v>
      </c>
      <c r="B146" s="13">
        <v>318</v>
      </c>
      <c r="C146" s="5" t="s">
        <v>408</v>
      </c>
      <c r="D146" s="5">
        <v>112</v>
      </c>
      <c r="E146" s="11" t="s">
        <v>121</v>
      </c>
      <c r="F146" s="12" t="s">
        <v>257</v>
      </c>
      <c r="G146" s="29">
        <v>1917</v>
      </c>
      <c r="H146" s="16" t="s">
        <v>436</v>
      </c>
      <c r="I146" s="16">
        <v>767</v>
      </c>
      <c r="J146" s="16">
        <v>2</v>
      </c>
      <c r="K146" s="16">
        <v>10</v>
      </c>
      <c r="L146" s="7">
        <f t="shared" si="6"/>
        <v>153.4</v>
      </c>
      <c r="M146" s="8">
        <v>11400</v>
      </c>
      <c r="N146" s="9">
        <v>11400</v>
      </c>
      <c r="O146" s="47">
        <f t="shared" si="7"/>
        <v>11400</v>
      </c>
      <c r="P146" s="53">
        <f t="shared" si="8"/>
        <v>1748760</v>
      </c>
      <c r="Q146" s="10" t="s">
        <v>414</v>
      </c>
      <c r="R146" s="17" t="s">
        <v>433</v>
      </c>
      <c r="S146" s="10" t="s">
        <v>434</v>
      </c>
      <c r="T146" s="10" t="s">
        <v>435</v>
      </c>
      <c r="U146" s="10"/>
      <c r="V146" s="10"/>
      <c r="W146" s="10"/>
    </row>
    <row r="147" spans="1:23" ht="22.5">
      <c r="A147" s="13">
        <v>144</v>
      </c>
      <c r="B147" s="13">
        <v>321</v>
      </c>
      <c r="C147" s="5" t="s">
        <v>408</v>
      </c>
      <c r="D147" s="5">
        <v>112</v>
      </c>
      <c r="E147" s="11" t="s">
        <v>121</v>
      </c>
      <c r="F147" s="12" t="s">
        <v>257</v>
      </c>
      <c r="G147" s="29">
        <v>1917</v>
      </c>
      <c r="H147" s="16" t="s">
        <v>409</v>
      </c>
      <c r="I147" s="16">
        <v>113</v>
      </c>
      <c r="J147" s="16">
        <v>1</v>
      </c>
      <c r="K147" s="16">
        <v>10</v>
      </c>
      <c r="L147" s="7">
        <f t="shared" si="6"/>
        <v>11.3</v>
      </c>
      <c r="M147" s="8">
        <v>39400</v>
      </c>
      <c r="N147" s="9">
        <v>39400</v>
      </c>
      <c r="O147" s="47">
        <f t="shared" si="7"/>
        <v>39400</v>
      </c>
      <c r="P147" s="53">
        <f t="shared" si="8"/>
        <v>445220</v>
      </c>
      <c r="Q147" s="10" t="s">
        <v>64</v>
      </c>
      <c r="R147" s="17" t="s">
        <v>437</v>
      </c>
      <c r="S147" s="10" t="s">
        <v>411</v>
      </c>
      <c r="T147" s="10" t="s">
        <v>438</v>
      </c>
      <c r="U147" s="10"/>
      <c r="V147" s="10"/>
      <c r="W147" s="10"/>
    </row>
    <row r="148" spans="1:23" ht="33.75">
      <c r="A148" s="13">
        <v>145</v>
      </c>
      <c r="B148" s="13">
        <v>322</v>
      </c>
      <c r="C148" s="5" t="s">
        <v>408</v>
      </c>
      <c r="D148" s="5">
        <v>112</v>
      </c>
      <c r="E148" s="11" t="s">
        <v>121</v>
      </c>
      <c r="F148" s="12" t="s">
        <v>257</v>
      </c>
      <c r="G148" s="29">
        <v>1917</v>
      </c>
      <c r="H148" s="16" t="s">
        <v>413</v>
      </c>
      <c r="I148" s="16">
        <v>767</v>
      </c>
      <c r="J148" s="16">
        <v>1</v>
      </c>
      <c r="K148" s="16">
        <v>10</v>
      </c>
      <c r="L148" s="7">
        <f t="shared" si="6"/>
        <v>76.7</v>
      </c>
      <c r="M148" s="8">
        <v>11400</v>
      </c>
      <c r="N148" s="9">
        <v>11400</v>
      </c>
      <c r="O148" s="47">
        <f t="shared" si="7"/>
        <v>11400</v>
      </c>
      <c r="P148" s="53">
        <f t="shared" si="8"/>
        <v>874380</v>
      </c>
      <c r="Q148" s="10" t="s">
        <v>414</v>
      </c>
      <c r="R148" s="17" t="s">
        <v>437</v>
      </c>
      <c r="S148" s="10" t="s">
        <v>411</v>
      </c>
      <c r="T148" s="10" t="s">
        <v>438</v>
      </c>
      <c r="U148" s="10"/>
      <c r="V148" s="10"/>
      <c r="W148" s="10"/>
    </row>
    <row r="149" spans="1:23" ht="22.5">
      <c r="A149" s="13">
        <v>146</v>
      </c>
      <c r="B149" s="13">
        <v>315</v>
      </c>
      <c r="C149" s="5" t="s">
        <v>408</v>
      </c>
      <c r="D149" s="5">
        <v>112</v>
      </c>
      <c r="E149" s="11" t="s">
        <v>121</v>
      </c>
      <c r="F149" s="12" t="s">
        <v>257</v>
      </c>
      <c r="G149" s="29">
        <v>1917</v>
      </c>
      <c r="H149" s="16" t="s">
        <v>439</v>
      </c>
      <c r="I149" s="16">
        <v>113</v>
      </c>
      <c r="J149" s="16">
        <v>3</v>
      </c>
      <c r="K149" s="16">
        <v>10</v>
      </c>
      <c r="L149" s="7">
        <f t="shared" si="6"/>
        <v>33.9</v>
      </c>
      <c r="M149" s="8">
        <v>39400</v>
      </c>
      <c r="N149" s="9">
        <v>39400</v>
      </c>
      <c r="O149" s="47">
        <f t="shared" si="7"/>
        <v>39400</v>
      </c>
      <c r="P149" s="53">
        <f t="shared" si="8"/>
        <v>1335660</v>
      </c>
      <c r="Q149" s="10" t="s">
        <v>64</v>
      </c>
      <c r="R149" s="17" t="s">
        <v>440</v>
      </c>
      <c r="S149" s="10" t="s">
        <v>441</v>
      </c>
      <c r="T149" s="10" t="s">
        <v>442</v>
      </c>
      <c r="U149" s="10"/>
      <c r="V149" s="10"/>
      <c r="W149" s="10"/>
    </row>
    <row r="150" spans="1:23" ht="33.75">
      <c r="A150" s="13">
        <v>147</v>
      </c>
      <c r="B150" s="13">
        <v>316</v>
      </c>
      <c r="C150" s="5" t="s">
        <v>408</v>
      </c>
      <c r="D150" s="5">
        <v>112</v>
      </c>
      <c r="E150" s="11" t="s">
        <v>121</v>
      </c>
      <c r="F150" s="12" t="s">
        <v>257</v>
      </c>
      <c r="G150" s="29">
        <v>1917</v>
      </c>
      <c r="H150" s="16" t="s">
        <v>443</v>
      </c>
      <c r="I150" s="16">
        <v>767</v>
      </c>
      <c r="J150" s="16">
        <v>3</v>
      </c>
      <c r="K150" s="16">
        <v>10</v>
      </c>
      <c r="L150" s="7">
        <f t="shared" si="6"/>
        <v>230.1</v>
      </c>
      <c r="M150" s="8">
        <v>11400</v>
      </c>
      <c r="N150" s="9">
        <v>11400</v>
      </c>
      <c r="O150" s="47">
        <f t="shared" si="7"/>
        <v>11400</v>
      </c>
      <c r="P150" s="53">
        <f t="shared" si="8"/>
        <v>2623140</v>
      </c>
      <c r="Q150" s="10" t="s">
        <v>414</v>
      </c>
      <c r="R150" s="17" t="s">
        <v>440</v>
      </c>
      <c r="S150" s="10" t="s">
        <v>441</v>
      </c>
      <c r="T150" s="10" t="s">
        <v>442</v>
      </c>
      <c r="U150" s="10"/>
      <c r="V150" s="10"/>
      <c r="W150" s="10"/>
    </row>
    <row r="151" spans="1:23" ht="22.5">
      <c r="A151" s="13">
        <v>148</v>
      </c>
      <c r="B151" s="13">
        <v>323</v>
      </c>
      <c r="C151" s="5" t="s">
        <v>408</v>
      </c>
      <c r="D151" s="5">
        <v>112</v>
      </c>
      <c r="E151" s="11" t="s">
        <v>121</v>
      </c>
      <c r="F151" s="12" t="s">
        <v>257</v>
      </c>
      <c r="G151" s="29">
        <v>1917</v>
      </c>
      <c r="H151" s="16" t="s">
        <v>409</v>
      </c>
      <c r="I151" s="16">
        <v>113</v>
      </c>
      <c r="J151" s="16">
        <v>1</v>
      </c>
      <c r="K151" s="16">
        <v>10</v>
      </c>
      <c r="L151" s="7">
        <f t="shared" si="6"/>
        <v>11.3</v>
      </c>
      <c r="M151" s="8">
        <v>39400</v>
      </c>
      <c r="N151" s="9">
        <v>39400</v>
      </c>
      <c r="O151" s="47">
        <f t="shared" si="7"/>
        <v>39400</v>
      </c>
      <c r="P151" s="53">
        <f t="shared" si="8"/>
        <v>445220</v>
      </c>
      <c r="Q151" s="10" t="s">
        <v>64</v>
      </c>
      <c r="R151" s="17" t="s">
        <v>444</v>
      </c>
      <c r="S151" s="10" t="s">
        <v>445</v>
      </c>
      <c r="T151" s="10" t="s">
        <v>446</v>
      </c>
      <c r="U151" s="10"/>
      <c r="V151" s="10"/>
      <c r="W151" s="10"/>
    </row>
    <row r="152" spans="1:23" ht="33.75">
      <c r="A152" s="13">
        <v>149</v>
      </c>
      <c r="B152" s="13">
        <v>324</v>
      </c>
      <c r="C152" s="5" t="s">
        <v>408</v>
      </c>
      <c r="D152" s="5">
        <v>112</v>
      </c>
      <c r="E152" s="11" t="s">
        <v>121</v>
      </c>
      <c r="F152" s="12" t="s">
        <v>257</v>
      </c>
      <c r="G152" s="29">
        <v>1917</v>
      </c>
      <c r="H152" s="16" t="s">
        <v>413</v>
      </c>
      <c r="I152" s="16">
        <v>767</v>
      </c>
      <c r="J152" s="16">
        <v>1</v>
      </c>
      <c r="K152" s="16">
        <v>10</v>
      </c>
      <c r="L152" s="7">
        <f t="shared" si="6"/>
        <v>76.7</v>
      </c>
      <c r="M152" s="8">
        <v>11400</v>
      </c>
      <c r="N152" s="9">
        <v>11400</v>
      </c>
      <c r="O152" s="47">
        <f t="shared" si="7"/>
        <v>11400</v>
      </c>
      <c r="P152" s="53">
        <f t="shared" si="8"/>
        <v>874380</v>
      </c>
      <c r="Q152" s="10" t="s">
        <v>414</v>
      </c>
      <c r="R152" s="17" t="s">
        <v>444</v>
      </c>
      <c r="S152" s="10" t="s">
        <v>445</v>
      </c>
      <c r="T152" s="10" t="s">
        <v>446</v>
      </c>
      <c r="U152" s="10"/>
      <c r="V152" s="10"/>
      <c r="W152" s="10"/>
    </row>
    <row r="153" spans="1:23" ht="22.5">
      <c r="A153" s="13">
        <v>150</v>
      </c>
      <c r="B153" s="13">
        <v>352</v>
      </c>
      <c r="C153" s="5" t="s">
        <v>269</v>
      </c>
      <c r="D153" s="5" t="s">
        <v>447</v>
      </c>
      <c r="E153" s="11" t="s">
        <v>24</v>
      </c>
      <c r="F153" s="12" t="s">
        <v>80</v>
      </c>
      <c r="G153" s="29">
        <v>64264</v>
      </c>
      <c r="H153" s="16" t="s">
        <v>448</v>
      </c>
      <c r="I153" s="16">
        <v>42</v>
      </c>
      <c r="J153" s="16">
        <v>1</v>
      </c>
      <c r="K153" s="16">
        <v>5</v>
      </c>
      <c r="L153" s="7">
        <f t="shared" si="6"/>
        <v>8.4</v>
      </c>
      <c r="M153" s="8">
        <v>8000</v>
      </c>
      <c r="N153" s="9">
        <v>7700</v>
      </c>
      <c r="O153" s="47">
        <f t="shared" si="7"/>
        <v>7850</v>
      </c>
      <c r="P153" s="53">
        <f t="shared" si="8"/>
        <v>65940</v>
      </c>
      <c r="Q153" s="10" t="s">
        <v>64</v>
      </c>
      <c r="R153" s="17" t="s">
        <v>449</v>
      </c>
      <c r="S153" s="10" t="s">
        <v>450</v>
      </c>
      <c r="T153" s="10" t="s">
        <v>451</v>
      </c>
      <c r="U153" s="10"/>
      <c r="V153" s="10"/>
      <c r="W153" s="10"/>
    </row>
    <row r="154" spans="1:23" ht="33.75">
      <c r="A154" s="13">
        <v>151</v>
      </c>
      <c r="B154" s="13">
        <v>142</v>
      </c>
      <c r="C154" s="4" t="s">
        <v>452</v>
      </c>
      <c r="D154" s="5" t="s">
        <v>453</v>
      </c>
      <c r="E154" s="4" t="s">
        <v>24</v>
      </c>
      <c r="F154" s="6" t="s">
        <v>71</v>
      </c>
      <c r="G154" s="28">
        <v>10810</v>
      </c>
      <c r="H154" s="7" t="s">
        <v>454</v>
      </c>
      <c r="I154" s="7">
        <v>159</v>
      </c>
      <c r="J154" s="7">
        <v>1</v>
      </c>
      <c r="K154" s="7">
        <v>4</v>
      </c>
      <c r="L154" s="7">
        <f t="shared" si="6"/>
        <v>39.75</v>
      </c>
      <c r="M154" s="8">
        <v>19300</v>
      </c>
      <c r="N154" s="9">
        <v>19300</v>
      </c>
      <c r="O154" s="47">
        <f t="shared" si="7"/>
        <v>19300</v>
      </c>
      <c r="P154" s="53">
        <f t="shared" si="8"/>
        <v>767175</v>
      </c>
      <c r="Q154" s="10" t="s">
        <v>64</v>
      </c>
      <c r="R154" s="17" t="s">
        <v>455</v>
      </c>
      <c r="S154" s="10" t="s">
        <v>456</v>
      </c>
      <c r="T154" s="10" t="s">
        <v>456</v>
      </c>
      <c r="U154" s="10"/>
      <c r="V154" s="10"/>
      <c r="W154" s="10"/>
    </row>
    <row r="155" spans="1:23" ht="33.75">
      <c r="A155" s="13">
        <v>152</v>
      </c>
      <c r="B155" s="13">
        <v>143</v>
      </c>
      <c r="C155" s="4" t="s">
        <v>452</v>
      </c>
      <c r="D155" s="5" t="s">
        <v>453</v>
      </c>
      <c r="E155" s="4" t="s">
        <v>24</v>
      </c>
      <c r="F155" s="6" t="s">
        <v>71</v>
      </c>
      <c r="G155" s="28">
        <v>10810</v>
      </c>
      <c r="H155" s="7" t="s">
        <v>457</v>
      </c>
      <c r="I155" s="7">
        <v>2184</v>
      </c>
      <c r="J155" s="7">
        <v>1</v>
      </c>
      <c r="K155" s="7">
        <v>4</v>
      </c>
      <c r="L155" s="7">
        <f t="shared" si="6"/>
        <v>546</v>
      </c>
      <c r="M155" s="8">
        <v>5200</v>
      </c>
      <c r="N155" s="19">
        <v>5200</v>
      </c>
      <c r="O155" s="47">
        <f t="shared" si="7"/>
        <v>5200</v>
      </c>
      <c r="P155" s="53">
        <f t="shared" si="8"/>
        <v>2839200</v>
      </c>
      <c r="Q155" s="10" t="s">
        <v>458</v>
      </c>
      <c r="R155" s="17" t="s">
        <v>455</v>
      </c>
      <c r="S155" s="10" t="s">
        <v>456</v>
      </c>
      <c r="T155" s="10" t="s">
        <v>456</v>
      </c>
      <c r="U155" s="10"/>
      <c r="V155" s="10"/>
      <c r="W155" s="10"/>
    </row>
    <row r="156" spans="1:23" ht="33.75">
      <c r="A156" s="13">
        <v>153</v>
      </c>
      <c r="B156" s="13">
        <v>138</v>
      </c>
      <c r="C156" s="4" t="s">
        <v>452</v>
      </c>
      <c r="D156" s="5" t="s">
        <v>453</v>
      </c>
      <c r="E156" s="4" t="s">
        <v>24</v>
      </c>
      <c r="F156" s="6" t="s">
        <v>71</v>
      </c>
      <c r="G156" s="28">
        <v>10810</v>
      </c>
      <c r="H156" s="7" t="s">
        <v>454</v>
      </c>
      <c r="I156" s="7">
        <v>159</v>
      </c>
      <c r="J156" s="7">
        <v>1</v>
      </c>
      <c r="K156" s="7">
        <v>4</v>
      </c>
      <c r="L156" s="7">
        <f t="shared" si="6"/>
        <v>39.75</v>
      </c>
      <c r="M156" s="8">
        <v>19300</v>
      </c>
      <c r="N156" s="9">
        <v>19300</v>
      </c>
      <c r="O156" s="47">
        <f t="shared" si="7"/>
        <v>19300</v>
      </c>
      <c r="P156" s="53">
        <f t="shared" si="8"/>
        <v>767175</v>
      </c>
      <c r="Q156" s="10" t="s">
        <v>64</v>
      </c>
      <c r="R156" s="17" t="s">
        <v>459</v>
      </c>
      <c r="S156" s="10" t="s">
        <v>456</v>
      </c>
      <c r="T156" s="10" t="s">
        <v>456</v>
      </c>
      <c r="U156" s="10"/>
      <c r="V156" s="10"/>
      <c r="W156" s="10"/>
    </row>
    <row r="157" spans="1:23" ht="33.75">
      <c r="A157" s="13">
        <v>154</v>
      </c>
      <c r="B157" s="13">
        <v>139</v>
      </c>
      <c r="C157" s="4" t="s">
        <v>452</v>
      </c>
      <c r="D157" s="5" t="s">
        <v>453</v>
      </c>
      <c r="E157" s="4" t="s">
        <v>24</v>
      </c>
      <c r="F157" s="6" t="s">
        <v>71</v>
      </c>
      <c r="G157" s="28">
        <v>10810</v>
      </c>
      <c r="H157" s="7" t="s">
        <v>457</v>
      </c>
      <c r="I157" s="7">
        <v>2184</v>
      </c>
      <c r="J157" s="7">
        <v>1</v>
      </c>
      <c r="K157" s="7">
        <v>4</v>
      </c>
      <c r="L157" s="7">
        <f t="shared" si="6"/>
        <v>546</v>
      </c>
      <c r="M157" s="8">
        <v>5200</v>
      </c>
      <c r="N157" s="19">
        <v>5200</v>
      </c>
      <c r="O157" s="47">
        <f t="shared" si="7"/>
        <v>5200</v>
      </c>
      <c r="P157" s="53">
        <f t="shared" si="8"/>
        <v>2839200</v>
      </c>
      <c r="Q157" s="10" t="s">
        <v>458</v>
      </c>
      <c r="R157" s="17" t="s">
        <v>459</v>
      </c>
      <c r="S157" s="10" t="s">
        <v>456</v>
      </c>
      <c r="T157" s="10" t="s">
        <v>456</v>
      </c>
      <c r="U157" s="10"/>
      <c r="V157" s="10"/>
      <c r="W157" s="10"/>
    </row>
    <row r="158" spans="1:23" ht="33.75">
      <c r="A158" s="13">
        <v>155</v>
      </c>
      <c r="B158" s="13">
        <v>140</v>
      </c>
      <c r="C158" s="4" t="s">
        <v>452</v>
      </c>
      <c r="D158" s="5" t="s">
        <v>453</v>
      </c>
      <c r="E158" s="4" t="s">
        <v>24</v>
      </c>
      <c r="F158" s="6" t="s">
        <v>71</v>
      </c>
      <c r="G158" s="28">
        <v>10810</v>
      </c>
      <c r="H158" s="7" t="s">
        <v>454</v>
      </c>
      <c r="I158" s="7">
        <v>159</v>
      </c>
      <c r="J158" s="7">
        <v>1</v>
      </c>
      <c r="K158" s="7">
        <v>4</v>
      </c>
      <c r="L158" s="7">
        <f t="shared" si="6"/>
        <v>39.75</v>
      </c>
      <c r="M158" s="8">
        <v>19300</v>
      </c>
      <c r="N158" s="9">
        <v>19300</v>
      </c>
      <c r="O158" s="47">
        <f t="shared" si="7"/>
        <v>19300</v>
      </c>
      <c r="P158" s="53">
        <f t="shared" si="8"/>
        <v>767175</v>
      </c>
      <c r="Q158" s="10" t="s">
        <v>64</v>
      </c>
      <c r="R158" s="17" t="s">
        <v>460</v>
      </c>
      <c r="S158" s="10" t="s">
        <v>456</v>
      </c>
      <c r="T158" s="10" t="s">
        <v>456</v>
      </c>
      <c r="U158" s="10"/>
      <c r="V158" s="10"/>
      <c r="W158" s="10"/>
    </row>
    <row r="159" spans="1:23" ht="33.75">
      <c r="A159" s="13">
        <v>156</v>
      </c>
      <c r="B159" s="13">
        <v>141</v>
      </c>
      <c r="C159" s="4" t="s">
        <v>452</v>
      </c>
      <c r="D159" s="5" t="s">
        <v>453</v>
      </c>
      <c r="E159" s="4" t="s">
        <v>24</v>
      </c>
      <c r="F159" s="6" t="s">
        <v>71</v>
      </c>
      <c r="G159" s="28">
        <v>10810</v>
      </c>
      <c r="H159" s="7" t="s">
        <v>457</v>
      </c>
      <c r="I159" s="7">
        <v>2184</v>
      </c>
      <c r="J159" s="7">
        <v>1</v>
      </c>
      <c r="K159" s="7">
        <v>4</v>
      </c>
      <c r="L159" s="7">
        <f t="shared" si="6"/>
        <v>546</v>
      </c>
      <c r="M159" s="8">
        <v>5200</v>
      </c>
      <c r="N159" s="19">
        <v>5200</v>
      </c>
      <c r="O159" s="47">
        <f t="shared" si="7"/>
        <v>5200</v>
      </c>
      <c r="P159" s="53">
        <f t="shared" si="8"/>
        <v>2839200</v>
      </c>
      <c r="Q159" s="10" t="s">
        <v>458</v>
      </c>
      <c r="R159" s="17" t="s">
        <v>460</v>
      </c>
      <c r="S159" s="10" t="s">
        <v>456</v>
      </c>
      <c r="T159" s="10" t="s">
        <v>456</v>
      </c>
      <c r="U159" s="10"/>
      <c r="V159" s="10"/>
      <c r="W159" s="10"/>
    </row>
    <row r="160" spans="1:23" ht="22.5">
      <c r="A160" s="13">
        <v>157</v>
      </c>
      <c r="B160" s="13">
        <v>66</v>
      </c>
      <c r="C160" s="11" t="s">
        <v>461</v>
      </c>
      <c r="D160" s="37" t="s">
        <v>462</v>
      </c>
      <c r="E160" s="11" t="s">
        <v>121</v>
      </c>
      <c r="F160" s="6" t="s">
        <v>122</v>
      </c>
      <c r="G160" s="31">
        <v>1739</v>
      </c>
      <c r="H160" s="7">
        <v>224</v>
      </c>
      <c r="I160" s="7">
        <v>224</v>
      </c>
      <c r="J160" s="7">
        <v>1</v>
      </c>
      <c r="K160" s="7">
        <v>1</v>
      </c>
      <c r="L160" s="7">
        <f t="shared" si="6"/>
        <v>224</v>
      </c>
      <c r="M160" s="40">
        <v>11500</v>
      </c>
      <c r="N160" s="19">
        <v>11500</v>
      </c>
      <c r="O160" s="47">
        <f t="shared" si="7"/>
        <v>11500</v>
      </c>
      <c r="P160" s="53">
        <f t="shared" si="8"/>
        <v>2576000</v>
      </c>
      <c r="Q160" s="10" t="s">
        <v>64</v>
      </c>
      <c r="R160" s="17" t="s">
        <v>463</v>
      </c>
      <c r="S160" s="5" t="s">
        <v>464</v>
      </c>
      <c r="T160" s="5" t="s">
        <v>465</v>
      </c>
      <c r="U160" s="10"/>
      <c r="V160" s="10"/>
      <c r="W160" s="10"/>
    </row>
    <row r="161" spans="1:23" ht="22.5">
      <c r="A161" s="13">
        <v>158</v>
      </c>
      <c r="B161" s="13">
        <v>354</v>
      </c>
      <c r="C161" s="5" t="s">
        <v>269</v>
      </c>
      <c r="D161" s="5" t="s">
        <v>447</v>
      </c>
      <c r="E161" s="11" t="s">
        <v>24</v>
      </c>
      <c r="F161" s="12" t="s">
        <v>80</v>
      </c>
      <c r="G161" s="29">
        <v>64264</v>
      </c>
      <c r="H161" s="16" t="s">
        <v>448</v>
      </c>
      <c r="I161" s="16">
        <v>42</v>
      </c>
      <c r="J161" s="16">
        <v>1</v>
      </c>
      <c r="K161" s="16">
        <v>5</v>
      </c>
      <c r="L161" s="7">
        <f t="shared" si="6"/>
        <v>8.4</v>
      </c>
      <c r="M161" s="8">
        <v>8000</v>
      </c>
      <c r="N161" s="9">
        <v>7700</v>
      </c>
      <c r="O161" s="47">
        <f t="shared" si="7"/>
        <v>7850</v>
      </c>
      <c r="P161" s="53">
        <f t="shared" si="8"/>
        <v>65940</v>
      </c>
      <c r="Q161" s="10" t="s">
        <v>64</v>
      </c>
      <c r="R161" s="17" t="s">
        <v>466</v>
      </c>
      <c r="S161" s="10" t="s">
        <v>467</v>
      </c>
      <c r="T161" s="10" t="s">
        <v>468</v>
      </c>
      <c r="U161" s="10"/>
      <c r="V161" s="10"/>
      <c r="W161" s="10"/>
    </row>
    <row r="162" spans="1:23" ht="22.5">
      <c r="A162" s="13">
        <v>159</v>
      </c>
      <c r="B162" s="13">
        <v>351</v>
      </c>
      <c r="C162" s="5" t="s">
        <v>269</v>
      </c>
      <c r="D162" s="5" t="s">
        <v>447</v>
      </c>
      <c r="E162" s="11" t="s">
        <v>24</v>
      </c>
      <c r="F162" s="12" t="s">
        <v>80</v>
      </c>
      <c r="G162" s="29">
        <v>64264</v>
      </c>
      <c r="H162" s="16" t="s">
        <v>448</v>
      </c>
      <c r="I162" s="16">
        <v>42</v>
      </c>
      <c r="J162" s="16">
        <v>1</v>
      </c>
      <c r="K162" s="16">
        <v>5</v>
      </c>
      <c r="L162" s="7">
        <f t="shared" si="6"/>
        <v>8.4</v>
      </c>
      <c r="M162" s="8">
        <v>8000</v>
      </c>
      <c r="N162" s="9">
        <v>7700</v>
      </c>
      <c r="O162" s="47">
        <f t="shared" si="7"/>
        <v>7850</v>
      </c>
      <c r="P162" s="53">
        <f t="shared" si="8"/>
        <v>65940</v>
      </c>
      <c r="Q162" s="10" t="s">
        <v>64</v>
      </c>
      <c r="R162" s="17" t="s">
        <v>469</v>
      </c>
      <c r="S162" s="10" t="s">
        <v>470</v>
      </c>
      <c r="T162" s="10" t="s">
        <v>471</v>
      </c>
      <c r="U162" s="10"/>
      <c r="V162" s="10"/>
      <c r="W162" s="10"/>
    </row>
    <row r="163" spans="1:23" ht="22.5">
      <c r="A163" s="13">
        <v>160</v>
      </c>
      <c r="B163" s="13">
        <v>353</v>
      </c>
      <c r="C163" s="5" t="s">
        <v>269</v>
      </c>
      <c r="D163" s="5" t="s">
        <v>447</v>
      </c>
      <c r="E163" s="11" t="s">
        <v>24</v>
      </c>
      <c r="F163" s="12" t="s">
        <v>80</v>
      </c>
      <c r="G163" s="29">
        <v>64264</v>
      </c>
      <c r="H163" s="16" t="s">
        <v>448</v>
      </c>
      <c r="I163" s="16">
        <v>42</v>
      </c>
      <c r="J163" s="16">
        <v>1</v>
      </c>
      <c r="K163" s="16">
        <v>5</v>
      </c>
      <c r="L163" s="7">
        <f t="shared" si="6"/>
        <v>8.4</v>
      </c>
      <c r="M163" s="8">
        <v>8000</v>
      </c>
      <c r="N163" s="9">
        <v>7700</v>
      </c>
      <c r="O163" s="47">
        <f t="shared" si="7"/>
        <v>7850</v>
      </c>
      <c r="P163" s="53">
        <f t="shared" si="8"/>
        <v>65940</v>
      </c>
      <c r="Q163" s="10" t="s">
        <v>64</v>
      </c>
      <c r="R163" s="17" t="s">
        <v>472</v>
      </c>
      <c r="S163" s="10" t="s">
        <v>473</v>
      </c>
      <c r="T163" s="10" t="s">
        <v>474</v>
      </c>
      <c r="U163" s="10"/>
      <c r="V163" s="10"/>
      <c r="W163" s="10"/>
    </row>
    <row r="164" spans="1:23" ht="22.5">
      <c r="A164" s="13">
        <v>161</v>
      </c>
      <c r="B164" s="13">
        <v>350</v>
      </c>
      <c r="C164" s="5" t="s">
        <v>269</v>
      </c>
      <c r="D164" s="5" t="s">
        <v>447</v>
      </c>
      <c r="E164" s="11" t="s">
        <v>24</v>
      </c>
      <c r="F164" s="12" t="s">
        <v>80</v>
      </c>
      <c r="G164" s="29">
        <v>64264</v>
      </c>
      <c r="H164" s="16" t="s">
        <v>448</v>
      </c>
      <c r="I164" s="16">
        <v>42</v>
      </c>
      <c r="J164" s="16">
        <v>1</v>
      </c>
      <c r="K164" s="16">
        <v>5</v>
      </c>
      <c r="L164" s="7">
        <f t="shared" si="6"/>
        <v>8.4</v>
      </c>
      <c r="M164" s="8">
        <v>8000</v>
      </c>
      <c r="N164" s="9">
        <v>7700</v>
      </c>
      <c r="O164" s="47">
        <f t="shared" si="7"/>
        <v>7850</v>
      </c>
      <c r="P164" s="53">
        <f t="shared" si="8"/>
        <v>65940</v>
      </c>
      <c r="Q164" s="10" t="s">
        <v>64</v>
      </c>
      <c r="R164" s="17" t="s">
        <v>475</v>
      </c>
      <c r="S164" s="10" t="s">
        <v>476</v>
      </c>
      <c r="T164" s="10" t="s">
        <v>477</v>
      </c>
      <c r="U164" s="10"/>
      <c r="V164" s="10"/>
      <c r="W164" s="10"/>
    </row>
    <row r="165" spans="1:23" ht="22.5">
      <c r="A165" s="13">
        <v>162</v>
      </c>
      <c r="B165" s="13">
        <v>381</v>
      </c>
      <c r="C165" s="5" t="s">
        <v>478</v>
      </c>
      <c r="D165" s="5" t="s">
        <v>479</v>
      </c>
      <c r="E165" s="11" t="s">
        <v>24</v>
      </c>
      <c r="F165" s="12" t="s">
        <v>80</v>
      </c>
      <c r="G165" s="29">
        <v>413</v>
      </c>
      <c r="H165" s="16">
        <v>64</v>
      </c>
      <c r="I165" s="16">
        <v>64</v>
      </c>
      <c r="J165" s="16">
        <v>1</v>
      </c>
      <c r="K165" s="16">
        <v>1</v>
      </c>
      <c r="L165" s="7">
        <f t="shared" si="6"/>
        <v>64</v>
      </c>
      <c r="M165" s="8">
        <v>38100</v>
      </c>
      <c r="N165" s="9">
        <v>41000</v>
      </c>
      <c r="O165" s="47">
        <f t="shared" si="7"/>
        <v>39550</v>
      </c>
      <c r="P165" s="53">
        <f t="shared" si="8"/>
        <v>2531200</v>
      </c>
      <c r="Q165" s="10" t="s">
        <v>64</v>
      </c>
      <c r="R165" s="17" t="s">
        <v>480</v>
      </c>
      <c r="S165" s="10" t="s">
        <v>481</v>
      </c>
      <c r="T165" s="10" t="s">
        <v>482</v>
      </c>
      <c r="U165" s="10" t="s">
        <v>273</v>
      </c>
      <c r="V165" s="10" t="s">
        <v>274</v>
      </c>
      <c r="W165" s="10" t="s">
        <v>275</v>
      </c>
    </row>
    <row r="166" spans="1:23" s="68" customFormat="1" ht="22.5">
      <c r="A166" s="62">
        <v>163</v>
      </c>
      <c r="B166" s="62">
        <v>339</v>
      </c>
      <c r="C166" s="5" t="s">
        <v>483</v>
      </c>
      <c r="D166" s="5" t="s">
        <v>484</v>
      </c>
      <c r="E166" s="5" t="s">
        <v>24</v>
      </c>
      <c r="F166" s="30" t="s">
        <v>257</v>
      </c>
      <c r="G166" s="29">
        <v>13190</v>
      </c>
      <c r="H166" s="20" t="s">
        <v>485</v>
      </c>
      <c r="I166" s="20">
        <v>42</v>
      </c>
      <c r="J166" s="20">
        <v>1</v>
      </c>
      <c r="K166" s="20">
        <v>4</v>
      </c>
      <c r="L166" s="7">
        <f t="shared" si="6"/>
        <v>10.5</v>
      </c>
      <c r="M166" s="8">
        <v>44600</v>
      </c>
      <c r="N166" s="65">
        <v>44600</v>
      </c>
      <c r="O166" s="66">
        <f t="shared" si="7"/>
        <v>44600</v>
      </c>
      <c r="P166" s="67">
        <f t="shared" si="8"/>
        <v>468300</v>
      </c>
      <c r="Q166" s="10" t="s">
        <v>64</v>
      </c>
      <c r="R166" s="17" t="s">
        <v>486</v>
      </c>
      <c r="S166" s="5" t="s">
        <v>487</v>
      </c>
      <c r="T166" s="5" t="s">
        <v>487</v>
      </c>
      <c r="U166" s="10"/>
      <c r="V166" s="10"/>
      <c r="W166" s="10"/>
    </row>
    <row r="167" spans="1:23" ht="33.75">
      <c r="A167" s="13">
        <v>164</v>
      </c>
      <c r="B167" s="13">
        <v>30</v>
      </c>
      <c r="C167" s="11" t="s">
        <v>69</v>
      </c>
      <c r="D167" s="11">
        <v>38</v>
      </c>
      <c r="E167" s="11" t="s">
        <v>70</v>
      </c>
      <c r="F167" s="6" t="s">
        <v>71</v>
      </c>
      <c r="G167" s="31">
        <v>3630</v>
      </c>
      <c r="H167" s="7" t="s">
        <v>72</v>
      </c>
      <c r="I167" s="7">
        <v>126</v>
      </c>
      <c r="J167" s="7">
        <v>330.5</v>
      </c>
      <c r="K167" s="7">
        <v>3630</v>
      </c>
      <c r="L167" s="7">
        <f t="shared" si="6"/>
        <v>11.47190082644628</v>
      </c>
      <c r="M167" s="8">
        <v>159600</v>
      </c>
      <c r="N167" s="19">
        <v>161100</v>
      </c>
      <c r="O167" s="47">
        <f t="shared" si="7"/>
        <v>160350</v>
      </c>
      <c r="P167" s="53">
        <f t="shared" si="8"/>
        <v>1839519.297520661</v>
      </c>
      <c r="Q167" s="10" t="s">
        <v>64</v>
      </c>
      <c r="R167" s="17" t="s">
        <v>488</v>
      </c>
      <c r="S167" s="10" t="s">
        <v>489</v>
      </c>
      <c r="T167" s="10" t="s">
        <v>490</v>
      </c>
      <c r="U167" s="10"/>
      <c r="V167" s="10"/>
      <c r="W167" s="10"/>
    </row>
    <row r="168" spans="1:23" ht="33.75">
      <c r="A168" s="13">
        <v>165</v>
      </c>
      <c r="B168" s="13">
        <v>31</v>
      </c>
      <c r="C168" s="11" t="s">
        <v>69</v>
      </c>
      <c r="D168" s="11">
        <v>38</v>
      </c>
      <c r="E168" s="11" t="s">
        <v>70</v>
      </c>
      <c r="F168" s="6" t="s">
        <v>71</v>
      </c>
      <c r="G168" s="31">
        <v>3630</v>
      </c>
      <c r="H168" s="7" t="s">
        <v>76</v>
      </c>
      <c r="I168" s="7">
        <v>233</v>
      </c>
      <c r="J168" s="7">
        <v>330.5</v>
      </c>
      <c r="K168" s="7">
        <v>3630</v>
      </c>
      <c r="L168" s="7">
        <f t="shared" si="6"/>
        <v>21.213911845730028</v>
      </c>
      <c r="M168" s="8">
        <v>43100</v>
      </c>
      <c r="N168" s="19">
        <v>46700</v>
      </c>
      <c r="O168" s="47">
        <f t="shared" si="7"/>
        <v>44900</v>
      </c>
      <c r="P168" s="53">
        <f t="shared" si="8"/>
        <v>952504.64187327819</v>
      </c>
      <c r="Q168" s="10" t="s">
        <v>77</v>
      </c>
      <c r="R168" s="17" t="s">
        <v>488</v>
      </c>
      <c r="S168" s="10" t="s">
        <v>489</v>
      </c>
      <c r="T168" s="10" t="s">
        <v>490</v>
      </c>
      <c r="U168" s="10"/>
      <c r="V168" s="10"/>
      <c r="W168" s="10"/>
    </row>
    <row r="169" spans="1:23" ht="33.75">
      <c r="A169" s="13">
        <v>166</v>
      </c>
      <c r="B169" s="13">
        <v>144</v>
      </c>
      <c r="C169" s="4" t="s">
        <v>452</v>
      </c>
      <c r="D169" s="5" t="s">
        <v>453</v>
      </c>
      <c r="E169" s="4" t="s">
        <v>24</v>
      </c>
      <c r="F169" s="6" t="s">
        <v>71</v>
      </c>
      <c r="G169" s="28">
        <v>10810</v>
      </c>
      <c r="H169" s="7" t="s">
        <v>454</v>
      </c>
      <c r="I169" s="7">
        <v>159</v>
      </c>
      <c r="J169" s="7">
        <v>1</v>
      </c>
      <c r="K169" s="7">
        <v>4</v>
      </c>
      <c r="L169" s="7">
        <f t="shared" si="6"/>
        <v>39.75</v>
      </c>
      <c r="M169" s="8">
        <v>19300</v>
      </c>
      <c r="N169" s="9">
        <v>19300</v>
      </c>
      <c r="O169" s="47">
        <f t="shared" si="7"/>
        <v>19300</v>
      </c>
      <c r="P169" s="53">
        <f t="shared" si="8"/>
        <v>767175</v>
      </c>
      <c r="Q169" s="10" t="s">
        <v>64</v>
      </c>
      <c r="R169" s="17" t="s">
        <v>491</v>
      </c>
      <c r="S169" s="10" t="s">
        <v>492</v>
      </c>
      <c r="T169" s="10" t="s">
        <v>456</v>
      </c>
      <c r="U169" s="10"/>
      <c r="V169" s="10"/>
      <c r="W169" s="10"/>
    </row>
    <row r="170" spans="1:23" ht="33.75">
      <c r="A170" s="13">
        <v>167</v>
      </c>
      <c r="B170" s="13">
        <v>145</v>
      </c>
      <c r="C170" s="4" t="s">
        <v>452</v>
      </c>
      <c r="D170" s="5" t="s">
        <v>453</v>
      </c>
      <c r="E170" s="4" t="s">
        <v>24</v>
      </c>
      <c r="F170" s="6" t="s">
        <v>71</v>
      </c>
      <c r="G170" s="28">
        <v>10810</v>
      </c>
      <c r="H170" s="7" t="s">
        <v>457</v>
      </c>
      <c r="I170" s="7">
        <v>2184</v>
      </c>
      <c r="J170" s="7">
        <v>1</v>
      </c>
      <c r="K170" s="7">
        <v>4</v>
      </c>
      <c r="L170" s="7">
        <f t="shared" si="6"/>
        <v>546</v>
      </c>
      <c r="M170" s="8">
        <v>5200</v>
      </c>
      <c r="N170" s="19">
        <v>5200</v>
      </c>
      <c r="O170" s="47">
        <f t="shared" si="7"/>
        <v>5200</v>
      </c>
      <c r="P170" s="53">
        <f t="shared" si="8"/>
        <v>2839200</v>
      </c>
      <c r="Q170" s="10" t="s">
        <v>458</v>
      </c>
      <c r="R170" s="17" t="s">
        <v>491</v>
      </c>
      <c r="S170" s="10" t="s">
        <v>492</v>
      </c>
      <c r="T170" s="10" t="s">
        <v>456</v>
      </c>
      <c r="U170" s="10"/>
      <c r="V170" s="10"/>
      <c r="W170" s="10"/>
    </row>
    <row r="171" spans="1:23" ht="22.5">
      <c r="A171" s="13">
        <v>168</v>
      </c>
      <c r="B171" s="13">
        <v>190</v>
      </c>
      <c r="C171" s="4" t="s">
        <v>493</v>
      </c>
      <c r="D171" s="5" t="s">
        <v>494</v>
      </c>
      <c r="E171" s="4" t="s">
        <v>121</v>
      </c>
      <c r="F171" s="6" t="s">
        <v>71</v>
      </c>
      <c r="G171" s="28">
        <v>6798</v>
      </c>
      <c r="H171" s="7">
        <v>66</v>
      </c>
      <c r="I171" s="7">
        <v>66</v>
      </c>
      <c r="J171" s="7">
        <v>1</v>
      </c>
      <c r="K171" s="7">
        <v>1</v>
      </c>
      <c r="L171" s="7">
        <f t="shared" si="6"/>
        <v>66</v>
      </c>
      <c r="M171" s="8">
        <v>64800</v>
      </c>
      <c r="N171" s="9">
        <v>64800</v>
      </c>
      <c r="O171" s="47">
        <f t="shared" si="7"/>
        <v>64800</v>
      </c>
      <c r="P171" s="53">
        <f t="shared" si="8"/>
        <v>4276800</v>
      </c>
      <c r="Q171" s="10" t="s">
        <v>64</v>
      </c>
      <c r="R171" s="17" t="s">
        <v>495</v>
      </c>
      <c r="S171" s="10" t="s">
        <v>496</v>
      </c>
      <c r="T171" s="10" t="s">
        <v>497</v>
      </c>
      <c r="U171" s="10"/>
      <c r="V171" s="10"/>
      <c r="W171" s="10" t="s">
        <v>498</v>
      </c>
    </row>
    <row r="172" spans="1:23" ht="33.75">
      <c r="A172" s="13">
        <v>169</v>
      </c>
      <c r="B172" s="13">
        <v>191</v>
      </c>
      <c r="C172" s="4" t="s">
        <v>493</v>
      </c>
      <c r="D172" s="5" t="s">
        <v>494</v>
      </c>
      <c r="E172" s="4" t="s">
        <v>121</v>
      </c>
      <c r="F172" s="6" t="s">
        <v>71</v>
      </c>
      <c r="G172" s="28">
        <v>6798</v>
      </c>
      <c r="H172" s="7">
        <v>173</v>
      </c>
      <c r="I172" s="7">
        <v>173</v>
      </c>
      <c r="J172" s="7">
        <v>1</v>
      </c>
      <c r="K172" s="7">
        <v>1</v>
      </c>
      <c r="L172" s="7">
        <f t="shared" si="6"/>
        <v>173</v>
      </c>
      <c r="M172" s="8">
        <v>18800</v>
      </c>
      <c r="N172" s="9">
        <v>18800</v>
      </c>
      <c r="O172" s="47">
        <f t="shared" si="7"/>
        <v>18800</v>
      </c>
      <c r="P172" s="53">
        <f t="shared" si="8"/>
        <v>3252400</v>
      </c>
      <c r="Q172" s="10" t="s">
        <v>128</v>
      </c>
      <c r="R172" s="17" t="s">
        <v>495</v>
      </c>
      <c r="S172" s="10" t="s">
        <v>496</v>
      </c>
      <c r="T172" s="10" t="s">
        <v>497</v>
      </c>
      <c r="U172" s="10"/>
      <c r="V172" s="10"/>
      <c r="W172" s="10"/>
    </row>
    <row r="173" spans="1:23" ht="33.75">
      <c r="A173" s="13">
        <v>170</v>
      </c>
      <c r="B173" s="13">
        <v>32</v>
      </c>
      <c r="C173" s="11" t="s">
        <v>69</v>
      </c>
      <c r="D173" s="11">
        <v>38</v>
      </c>
      <c r="E173" s="11" t="s">
        <v>70</v>
      </c>
      <c r="F173" s="6" t="s">
        <v>71</v>
      </c>
      <c r="G173" s="31">
        <v>3630</v>
      </c>
      <c r="H173" s="7" t="s">
        <v>111</v>
      </c>
      <c r="I173" s="7">
        <v>126</v>
      </c>
      <c r="J173" s="7">
        <v>165</v>
      </c>
      <c r="K173" s="7">
        <v>3630</v>
      </c>
      <c r="L173" s="7">
        <f t="shared" si="6"/>
        <v>5.7272727272727275</v>
      </c>
      <c r="M173" s="8">
        <v>159600</v>
      </c>
      <c r="N173" s="19">
        <v>161100</v>
      </c>
      <c r="O173" s="47">
        <f t="shared" si="7"/>
        <v>160350</v>
      </c>
      <c r="P173" s="53">
        <f t="shared" si="8"/>
        <v>918368.18181818188</v>
      </c>
      <c r="Q173" s="10" t="s">
        <v>64</v>
      </c>
      <c r="R173" s="17" t="s">
        <v>499</v>
      </c>
      <c r="S173" s="10" t="s">
        <v>500</v>
      </c>
      <c r="T173" s="10" t="s">
        <v>501</v>
      </c>
      <c r="U173" s="10"/>
      <c r="V173" s="10"/>
      <c r="W173" s="10"/>
    </row>
    <row r="174" spans="1:23" ht="33.75">
      <c r="A174" s="13">
        <v>171</v>
      </c>
      <c r="B174" s="13">
        <v>33</v>
      </c>
      <c r="C174" s="11" t="s">
        <v>69</v>
      </c>
      <c r="D174" s="11">
        <v>38</v>
      </c>
      <c r="E174" s="11" t="s">
        <v>70</v>
      </c>
      <c r="F174" s="6" t="s">
        <v>71</v>
      </c>
      <c r="G174" s="31">
        <v>3630</v>
      </c>
      <c r="H174" s="7" t="s">
        <v>118</v>
      </c>
      <c r="I174" s="7">
        <v>233</v>
      </c>
      <c r="J174" s="7">
        <v>165</v>
      </c>
      <c r="K174" s="7">
        <v>3630</v>
      </c>
      <c r="L174" s="7">
        <f t="shared" si="6"/>
        <v>10.590909090909092</v>
      </c>
      <c r="M174" s="8">
        <v>43100</v>
      </c>
      <c r="N174" s="19">
        <v>46700</v>
      </c>
      <c r="O174" s="47">
        <f t="shared" si="7"/>
        <v>44900</v>
      </c>
      <c r="P174" s="53">
        <f t="shared" si="8"/>
        <v>475531.81818181823</v>
      </c>
      <c r="Q174" s="10" t="s">
        <v>77</v>
      </c>
      <c r="R174" s="17" t="s">
        <v>499</v>
      </c>
      <c r="S174" s="10" t="s">
        <v>500</v>
      </c>
      <c r="T174" s="10" t="s">
        <v>501</v>
      </c>
      <c r="U174" s="10"/>
      <c r="V174" s="10"/>
      <c r="W174" s="10"/>
    </row>
    <row r="175" spans="1:23" s="68" customFormat="1" ht="22.5">
      <c r="A175" s="62">
        <v>172</v>
      </c>
      <c r="B175" s="62">
        <v>429</v>
      </c>
      <c r="C175" s="5" t="s">
        <v>502</v>
      </c>
      <c r="D175" s="5" t="s">
        <v>503</v>
      </c>
      <c r="E175" s="5" t="s">
        <v>70</v>
      </c>
      <c r="F175" s="30" t="s">
        <v>25</v>
      </c>
      <c r="G175" s="29">
        <v>7350.1</v>
      </c>
      <c r="H175" s="16">
        <v>30</v>
      </c>
      <c r="I175" s="16">
        <v>30</v>
      </c>
      <c r="J175" s="16">
        <v>1</v>
      </c>
      <c r="K175" s="16">
        <v>1</v>
      </c>
      <c r="L175" s="7">
        <f t="shared" si="6"/>
        <v>30</v>
      </c>
      <c r="M175" s="8">
        <v>24500</v>
      </c>
      <c r="N175" s="65">
        <v>24500</v>
      </c>
      <c r="O175" s="66">
        <f t="shared" si="7"/>
        <v>24500</v>
      </c>
      <c r="P175" s="67">
        <f t="shared" si="8"/>
        <v>735000</v>
      </c>
      <c r="Q175" s="10" t="s">
        <v>64</v>
      </c>
      <c r="R175" s="17" t="s">
        <v>504</v>
      </c>
      <c r="S175" s="5" t="s">
        <v>505</v>
      </c>
      <c r="T175" s="5" t="s">
        <v>505</v>
      </c>
      <c r="U175" s="69" t="s">
        <v>506</v>
      </c>
      <c r="V175" s="55" t="s">
        <v>185</v>
      </c>
      <c r="W175" s="55" t="s">
        <v>507</v>
      </c>
    </row>
    <row r="176" spans="1:23" s="68" customFormat="1" ht="33.75">
      <c r="A176" s="62">
        <v>173</v>
      </c>
      <c r="B176" s="62">
        <v>430</v>
      </c>
      <c r="C176" s="5" t="s">
        <v>502</v>
      </c>
      <c r="D176" s="5" t="s">
        <v>503</v>
      </c>
      <c r="E176" s="5" t="s">
        <v>70</v>
      </c>
      <c r="F176" s="30" t="s">
        <v>25</v>
      </c>
      <c r="G176" s="29">
        <v>7350.1</v>
      </c>
      <c r="H176" s="16">
        <v>1728</v>
      </c>
      <c r="I176" s="16">
        <v>1728</v>
      </c>
      <c r="J176" s="16">
        <v>1</v>
      </c>
      <c r="K176" s="16">
        <v>1</v>
      </c>
      <c r="L176" s="7">
        <f t="shared" si="6"/>
        <v>1728</v>
      </c>
      <c r="M176" s="8">
        <v>7800</v>
      </c>
      <c r="N176" s="65">
        <v>7400</v>
      </c>
      <c r="O176" s="66">
        <f t="shared" si="7"/>
        <v>7600</v>
      </c>
      <c r="P176" s="67">
        <f t="shared" si="8"/>
        <v>13132800</v>
      </c>
      <c r="Q176" s="10" t="s">
        <v>508</v>
      </c>
      <c r="R176" s="17" t="s">
        <v>504</v>
      </c>
      <c r="S176" s="5" t="s">
        <v>505</v>
      </c>
      <c r="T176" s="5" t="s">
        <v>505</v>
      </c>
      <c r="U176" s="69" t="s">
        <v>506</v>
      </c>
      <c r="V176" s="55" t="s">
        <v>185</v>
      </c>
      <c r="W176" s="55" t="s">
        <v>507</v>
      </c>
    </row>
    <row r="177" spans="1:23" ht="22.5">
      <c r="A177" s="13">
        <v>174</v>
      </c>
      <c r="B177" s="13">
        <v>433</v>
      </c>
      <c r="C177" s="5" t="s">
        <v>509</v>
      </c>
      <c r="D177" s="21" t="s">
        <v>510</v>
      </c>
      <c r="E177" s="5" t="s">
        <v>24</v>
      </c>
      <c r="F177" s="12" t="s">
        <v>71</v>
      </c>
      <c r="G177" s="29">
        <v>9322</v>
      </c>
      <c r="H177" s="20" t="s">
        <v>511</v>
      </c>
      <c r="I177" s="20">
        <v>67</v>
      </c>
      <c r="J177" s="20">
        <v>1</v>
      </c>
      <c r="K177" s="20">
        <v>5</v>
      </c>
      <c r="L177" s="7">
        <f t="shared" si="6"/>
        <v>13.4</v>
      </c>
      <c r="M177" s="8">
        <v>47500</v>
      </c>
      <c r="N177" s="9">
        <v>47500</v>
      </c>
      <c r="O177" s="47">
        <f t="shared" si="7"/>
        <v>47500</v>
      </c>
      <c r="P177" s="53">
        <f t="shared" si="8"/>
        <v>636500</v>
      </c>
      <c r="Q177" s="10" t="s">
        <v>64</v>
      </c>
      <c r="R177" s="17" t="s">
        <v>512</v>
      </c>
      <c r="S177" s="5" t="s">
        <v>513</v>
      </c>
      <c r="T177" s="5" t="s">
        <v>514</v>
      </c>
      <c r="U177" s="21"/>
      <c r="V177" s="21"/>
      <c r="W177" s="21"/>
    </row>
    <row r="178" spans="1:23" ht="33.75">
      <c r="A178" s="13">
        <v>175</v>
      </c>
      <c r="B178" s="13">
        <v>434</v>
      </c>
      <c r="C178" s="5" t="s">
        <v>509</v>
      </c>
      <c r="D178" s="21" t="s">
        <v>510</v>
      </c>
      <c r="E178" s="5" t="s">
        <v>24</v>
      </c>
      <c r="F178" s="12" t="s">
        <v>71</v>
      </c>
      <c r="G178" s="29">
        <v>9322</v>
      </c>
      <c r="H178" s="20" t="s">
        <v>515</v>
      </c>
      <c r="I178" s="20">
        <v>109</v>
      </c>
      <c r="J178" s="20">
        <v>1</v>
      </c>
      <c r="K178" s="20">
        <v>5</v>
      </c>
      <c r="L178" s="7">
        <f t="shared" si="6"/>
        <v>21.8</v>
      </c>
      <c r="M178" s="8">
        <v>14300</v>
      </c>
      <c r="N178" s="9">
        <v>14300</v>
      </c>
      <c r="O178" s="47">
        <f t="shared" si="7"/>
        <v>14300</v>
      </c>
      <c r="P178" s="53">
        <f t="shared" si="8"/>
        <v>311740</v>
      </c>
      <c r="Q178" s="10" t="s">
        <v>516</v>
      </c>
      <c r="R178" s="17" t="s">
        <v>512</v>
      </c>
      <c r="S178" s="5" t="s">
        <v>513</v>
      </c>
      <c r="T178" s="5" t="s">
        <v>514</v>
      </c>
      <c r="U178" s="21"/>
      <c r="V178" s="21"/>
      <c r="W178" s="21"/>
    </row>
    <row r="179" spans="1:23" ht="22.5">
      <c r="A179" s="13">
        <v>176</v>
      </c>
      <c r="B179" s="13">
        <v>439</v>
      </c>
      <c r="C179" s="5" t="s">
        <v>509</v>
      </c>
      <c r="D179" s="21" t="s">
        <v>510</v>
      </c>
      <c r="E179" s="5" t="s">
        <v>24</v>
      </c>
      <c r="F179" s="12" t="s">
        <v>71</v>
      </c>
      <c r="G179" s="29">
        <v>9322</v>
      </c>
      <c r="H179" s="20" t="s">
        <v>511</v>
      </c>
      <c r="I179" s="20">
        <v>67</v>
      </c>
      <c r="J179" s="20">
        <v>1</v>
      </c>
      <c r="K179" s="20">
        <v>5</v>
      </c>
      <c r="L179" s="7">
        <f t="shared" si="6"/>
        <v>13.4</v>
      </c>
      <c r="M179" s="8">
        <v>47500</v>
      </c>
      <c r="N179" s="9">
        <v>47500</v>
      </c>
      <c r="O179" s="47">
        <f t="shared" si="7"/>
        <v>47500</v>
      </c>
      <c r="P179" s="53">
        <f t="shared" si="8"/>
        <v>636500</v>
      </c>
      <c r="Q179" s="10" t="s">
        <v>64</v>
      </c>
      <c r="R179" s="17" t="s">
        <v>517</v>
      </c>
      <c r="S179" s="5" t="s">
        <v>518</v>
      </c>
      <c r="T179" s="5" t="s">
        <v>519</v>
      </c>
      <c r="U179" s="21"/>
      <c r="V179" s="21"/>
      <c r="W179" s="21"/>
    </row>
    <row r="180" spans="1:23" ht="33.75">
      <c r="A180" s="13">
        <v>177</v>
      </c>
      <c r="B180" s="13">
        <v>440</v>
      </c>
      <c r="C180" s="5" t="s">
        <v>509</v>
      </c>
      <c r="D180" s="21" t="s">
        <v>510</v>
      </c>
      <c r="E180" s="5" t="s">
        <v>24</v>
      </c>
      <c r="F180" s="12" t="s">
        <v>71</v>
      </c>
      <c r="G180" s="29">
        <v>9322</v>
      </c>
      <c r="H180" s="20" t="s">
        <v>515</v>
      </c>
      <c r="I180" s="20">
        <v>109</v>
      </c>
      <c r="J180" s="20">
        <v>1</v>
      </c>
      <c r="K180" s="20">
        <v>5</v>
      </c>
      <c r="L180" s="7">
        <f t="shared" si="6"/>
        <v>21.8</v>
      </c>
      <c r="M180" s="8">
        <v>14300</v>
      </c>
      <c r="N180" s="9">
        <v>14300</v>
      </c>
      <c r="O180" s="47">
        <f t="shared" si="7"/>
        <v>14300</v>
      </c>
      <c r="P180" s="53">
        <f t="shared" si="8"/>
        <v>311740</v>
      </c>
      <c r="Q180" s="10" t="s">
        <v>516</v>
      </c>
      <c r="R180" s="17" t="s">
        <v>517</v>
      </c>
      <c r="S180" s="5" t="s">
        <v>518</v>
      </c>
      <c r="T180" s="5" t="s">
        <v>519</v>
      </c>
      <c r="U180" s="21"/>
      <c r="V180" s="21"/>
      <c r="W180" s="21"/>
    </row>
    <row r="181" spans="1:23" ht="22.5">
      <c r="A181" s="13">
        <v>178</v>
      </c>
      <c r="B181" s="13">
        <v>437</v>
      </c>
      <c r="C181" s="5" t="s">
        <v>509</v>
      </c>
      <c r="D181" s="21" t="s">
        <v>510</v>
      </c>
      <c r="E181" s="5" t="s">
        <v>24</v>
      </c>
      <c r="F181" s="12" t="s">
        <v>71</v>
      </c>
      <c r="G181" s="29">
        <v>9322</v>
      </c>
      <c r="H181" s="20" t="s">
        <v>511</v>
      </c>
      <c r="I181" s="20">
        <v>67</v>
      </c>
      <c r="J181" s="20">
        <v>1</v>
      </c>
      <c r="K181" s="20">
        <v>5</v>
      </c>
      <c r="L181" s="7">
        <f t="shared" si="6"/>
        <v>13.4</v>
      </c>
      <c r="M181" s="8">
        <v>47500</v>
      </c>
      <c r="N181" s="9">
        <v>47500</v>
      </c>
      <c r="O181" s="47">
        <f t="shared" si="7"/>
        <v>47500</v>
      </c>
      <c r="P181" s="53">
        <f t="shared" si="8"/>
        <v>636500</v>
      </c>
      <c r="Q181" s="10" t="s">
        <v>64</v>
      </c>
      <c r="R181" s="17" t="s">
        <v>520</v>
      </c>
      <c r="S181" s="5" t="s">
        <v>521</v>
      </c>
      <c r="T181" s="5" t="s">
        <v>521</v>
      </c>
      <c r="U181" s="21"/>
      <c r="V181" s="21"/>
      <c r="W181" s="21"/>
    </row>
    <row r="182" spans="1:23" ht="33.75">
      <c r="A182" s="13">
        <v>179</v>
      </c>
      <c r="B182" s="13">
        <v>438</v>
      </c>
      <c r="C182" s="5" t="s">
        <v>509</v>
      </c>
      <c r="D182" s="21" t="s">
        <v>510</v>
      </c>
      <c r="E182" s="5" t="s">
        <v>24</v>
      </c>
      <c r="F182" s="12" t="s">
        <v>71</v>
      </c>
      <c r="G182" s="29">
        <v>9322</v>
      </c>
      <c r="H182" s="20" t="s">
        <v>515</v>
      </c>
      <c r="I182" s="20">
        <v>109</v>
      </c>
      <c r="J182" s="20">
        <v>1</v>
      </c>
      <c r="K182" s="20">
        <v>5</v>
      </c>
      <c r="L182" s="7">
        <f t="shared" si="6"/>
        <v>21.8</v>
      </c>
      <c r="M182" s="8">
        <v>14300</v>
      </c>
      <c r="N182" s="9">
        <v>14300</v>
      </c>
      <c r="O182" s="47">
        <f t="shared" si="7"/>
        <v>14300</v>
      </c>
      <c r="P182" s="53">
        <f t="shared" si="8"/>
        <v>311740</v>
      </c>
      <c r="Q182" s="10" t="s">
        <v>516</v>
      </c>
      <c r="R182" s="17" t="s">
        <v>520</v>
      </c>
      <c r="S182" s="5" t="s">
        <v>521</v>
      </c>
      <c r="T182" s="5" t="s">
        <v>521</v>
      </c>
      <c r="U182" s="21"/>
      <c r="V182" s="21"/>
      <c r="W182" s="21"/>
    </row>
    <row r="183" spans="1:23" ht="22.5">
      <c r="A183" s="13">
        <v>180</v>
      </c>
      <c r="B183" s="13">
        <v>188</v>
      </c>
      <c r="C183" s="4" t="s">
        <v>522</v>
      </c>
      <c r="D183" s="5" t="s">
        <v>523</v>
      </c>
      <c r="E183" s="4" t="s">
        <v>121</v>
      </c>
      <c r="F183" s="6" t="s">
        <v>71</v>
      </c>
      <c r="G183" s="28">
        <v>1997</v>
      </c>
      <c r="H183" s="7" t="s">
        <v>524</v>
      </c>
      <c r="I183" s="7">
        <v>38</v>
      </c>
      <c r="J183" s="7">
        <v>1</v>
      </c>
      <c r="K183" s="7">
        <v>3</v>
      </c>
      <c r="L183" s="7">
        <f t="shared" si="6"/>
        <v>12.666666666666666</v>
      </c>
      <c r="M183" s="8">
        <v>47300</v>
      </c>
      <c r="N183" s="9">
        <v>47300</v>
      </c>
      <c r="O183" s="47">
        <f t="shared" si="7"/>
        <v>47300</v>
      </c>
      <c r="P183" s="53">
        <f t="shared" si="8"/>
        <v>599133.33333333326</v>
      </c>
      <c r="Q183" s="10" t="s">
        <v>64</v>
      </c>
      <c r="R183" s="17" t="s">
        <v>525</v>
      </c>
      <c r="S183" s="10" t="s">
        <v>526</v>
      </c>
      <c r="T183" s="10" t="s">
        <v>527</v>
      </c>
      <c r="U183" s="10" t="s">
        <v>273</v>
      </c>
      <c r="V183" s="10" t="s">
        <v>274</v>
      </c>
      <c r="W183" s="10" t="s">
        <v>275</v>
      </c>
    </row>
    <row r="184" spans="1:23" ht="22.5">
      <c r="A184" s="13">
        <v>181</v>
      </c>
      <c r="B184" s="13">
        <v>187</v>
      </c>
      <c r="C184" s="4" t="s">
        <v>522</v>
      </c>
      <c r="D184" s="5" t="s">
        <v>523</v>
      </c>
      <c r="E184" s="4" t="s">
        <v>121</v>
      </c>
      <c r="F184" s="6" t="s">
        <v>71</v>
      </c>
      <c r="G184" s="28">
        <v>1997</v>
      </c>
      <c r="H184" s="7" t="s">
        <v>524</v>
      </c>
      <c r="I184" s="7">
        <v>38</v>
      </c>
      <c r="J184" s="7">
        <v>1</v>
      </c>
      <c r="K184" s="7">
        <v>3</v>
      </c>
      <c r="L184" s="7">
        <f t="shared" si="6"/>
        <v>12.666666666666666</v>
      </c>
      <c r="M184" s="8">
        <v>47300</v>
      </c>
      <c r="N184" s="9">
        <v>47300</v>
      </c>
      <c r="O184" s="47">
        <f t="shared" si="7"/>
        <v>47300</v>
      </c>
      <c r="P184" s="53">
        <f t="shared" si="8"/>
        <v>599133.33333333326</v>
      </c>
      <c r="Q184" s="10" t="s">
        <v>64</v>
      </c>
      <c r="R184" s="17" t="s">
        <v>528</v>
      </c>
      <c r="S184" s="10" t="s">
        <v>529</v>
      </c>
      <c r="T184" s="10" t="s">
        <v>530</v>
      </c>
      <c r="U184" s="10" t="s">
        <v>273</v>
      </c>
      <c r="V184" s="10" t="s">
        <v>274</v>
      </c>
      <c r="W184" s="10" t="s">
        <v>275</v>
      </c>
    </row>
    <row r="185" spans="1:23" ht="22.5">
      <c r="A185" s="13">
        <v>182</v>
      </c>
      <c r="B185" s="13">
        <v>189</v>
      </c>
      <c r="C185" s="4" t="s">
        <v>522</v>
      </c>
      <c r="D185" s="5" t="s">
        <v>523</v>
      </c>
      <c r="E185" s="4" t="s">
        <v>121</v>
      </c>
      <c r="F185" s="6" t="s">
        <v>71</v>
      </c>
      <c r="G185" s="28">
        <v>1997</v>
      </c>
      <c r="H185" s="7" t="s">
        <v>524</v>
      </c>
      <c r="I185" s="7">
        <v>38</v>
      </c>
      <c r="J185" s="7">
        <v>1</v>
      </c>
      <c r="K185" s="7">
        <v>3</v>
      </c>
      <c r="L185" s="7">
        <f t="shared" si="6"/>
        <v>12.666666666666666</v>
      </c>
      <c r="M185" s="8">
        <v>47300</v>
      </c>
      <c r="N185" s="9">
        <v>47300</v>
      </c>
      <c r="O185" s="47">
        <f t="shared" si="7"/>
        <v>47300</v>
      </c>
      <c r="P185" s="53">
        <f t="shared" si="8"/>
        <v>599133.33333333326</v>
      </c>
      <c r="Q185" s="10" t="s">
        <v>64</v>
      </c>
      <c r="R185" s="17" t="s">
        <v>531</v>
      </c>
      <c r="S185" s="10" t="s">
        <v>532</v>
      </c>
      <c r="T185" s="10" t="s">
        <v>533</v>
      </c>
      <c r="U185" s="10" t="s">
        <v>273</v>
      </c>
      <c r="V185" s="10" t="s">
        <v>274</v>
      </c>
      <c r="W185" s="10" t="s">
        <v>275</v>
      </c>
    </row>
    <row r="186" spans="1:23" ht="22.5">
      <c r="A186" s="13">
        <v>183</v>
      </c>
      <c r="B186" s="13">
        <v>435</v>
      </c>
      <c r="C186" s="5" t="s">
        <v>509</v>
      </c>
      <c r="D186" s="21" t="s">
        <v>510</v>
      </c>
      <c r="E186" s="5" t="s">
        <v>24</v>
      </c>
      <c r="F186" s="12" t="s">
        <v>71</v>
      </c>
      <c r="G186" s="29">
        <v>9322</v>
      </c>
      <c r="H186" s="20" t="s">
        <v>511</v>
      </c>
      <c r="I186" s="20">
        <v>67</v>
      </c>
      <c r="J186" s="20">
        <v>1</v>
      </c>
      <c r="K186" s="20">
        <v>5</v>
      </c>
      <c r="L186" s="7">
        <f t="shared" si="6"/>
        <v>13.4</v>
      </c>
      <c r="M186" s="8">
        <v>47500</v>
      </c>
      <c r="N186" s="9">
        <v>47500</v>
      </c>
      <c r="O186" s="47">
        <f t="shared" si="7"/>
        <v>47500</v>
      </c>
      <c r="P186" s="53">
        <f t="shared" si="8"/>
        <v>636500</v>
      </c>
      <c r="Q186" s="10" t="s">
        <v>64</v>
      </c>
      <c r="R186" s="17" t="s">
        <v>534</v>
      </c>
      <c r="S186" s="5" t="s">
        <v>535</v>
      </c>
      <c r="T186" s="5" t="s">
        <v>536</v>
      </c>
      <c r="U186" s="21"/>
      <c r="V186" s="21"/>
      <c r="W186" s="21"/>
    </row>
    <row r="187" spans="1:23" ht="33.75">
      <c r="A187" s="13">
        <v>184</v>
      </c>
      <c r="B187" s="13">
        <v>436</v>
      </c>
      <c r="C187" s="5" t="s">
        <v>509</v>
      </c>
      <c r="D187" s="21" t="s">
        <v>510</v>
      </c>
      <c r="E187" s="5" t="s">
        <v>24</v>
      </c>
      <c r="F187" s="12" t="s">
        <v>71</v>
      </c>
      <c r="G187" s="29">
        <v>9322</v>
      </c>
      <c r="H187" s="20" t="s">
        <v>515</v>
      </c>
      <c r="I187" s="20">
        <v>109</v>
      </c>
      <c r="J187" s="20">
        <v>1</v>
      </c>
      <c r="K187" s="20">
        <v>5</v>
      </c>
      <c r="L187" s="7">
        <f t="shared" si="6"/>
        <v>21.8</v>
      </c>
      <c r="M187" s="8">
        <v>14300</v>
      </c>
      <c r="N187" s="9">
        <v>14300</v>
      </c>
      <c r="O187" s="47">
        <f t="shared" si="7"/>
        <v>14300</v>
      </c>
      <c r="P187" s="53">
        <f t="shared" si="8"/>
        <v>311740</v>
      </c>
      <c r="Q187" s="10" t="s">
        <v>516</v>
      </c>
      <c r="R187" s="17" t="s">
        <v>534</v>
      </c>
      <c r="S187" s="5" t="s">
        <v>535</v>
      </c>
      <c r="T187" s="5" t="s">
        <v>536</v>
      </c>
      <c r="U187" s="21"/>
      <c r="V187" s="21"/>
      <c r="W187" s="21"/>
    </row>
    <row r="188" spans="1:23" ht="22.5">
      <c r="A188" s="13">
        <v>185</v>
      </c>
      <c r="B188" s="13">
        <v>431</v>
      </c>
      <c r="C188" s="5" t="s">
        <v>509</v>
      </c>
      <c r="D188" s="21" t="s">
        <v>510</v>
      </c>
      <c r="E188" s="5" t="s">
        <v>24</v>
      </c>
      <c r="F188" s="12" t="s">
        <v>71</v>
      </c>
      <c r="G188" s="29">
        <v>9322</v>
      </c>
      <c r="H188" s="20" t="s">
        <v>511</v>
      </c>
      <c r="I188" s="20">
        <v>67</v>
      </c>
      <c r="J188" s="20">
        <v>1</v>
      </c>
      <c r="K188" s="20">
        <v>5</v>
      </c>
      <c r="L188" s="7">
        <f t="shared" si="6"/>
        <v>13.4</v>
      </c>
      <c r="M188" s="8">
        <v>47500</v>
      </c>
      <c r="N188" s="9">
        <v>47500</v>
      </c>
      <c r="O188" s="47">
        <f t="shared" si="7"/>
        <v>47500</v>
      </c>
      <c r="P188" s="53">
        <f t="shared" si="8"/>
        <v>636500</v>
      </c>
      <c r="Q188" s="10" t="s">
        <v>64</v>
      </c>
      <c r="R188" s="17" t="s">
        <v>537</v>
      </c>
      <c r="S188" s="5" t="s">
        <v>538</v>
      </c>
      <c r="T188" s="5" t="s">
        <v>538</v>
      </c>
      <c r="U188" s="21"/>
      <c r="V188" s="21"/>
      <c r="W188" s="21"/>
    </row>
    <row r="189" spans="1:23" ht="33.75">
      <c r="A189" s="13">
        <v>186</v>
      </c>
      <c r="B189" s="13">
        <v>432</v>
      </c>
      <c r="C189" s="5" t="s">
        <v>509</v>
      </c>
      <c r="D189" s="21" t="s">
        <v>510</v>
      </c>
      <c r="E189" s="5" t="s">
        <v>24</v>
      </c>
      <c r="F189" s="12" t="s">
        <v>71</v>
      </c>
      <c r="G189" s="29">
        <v>9322</v>
      </c>
      <c r="H189" s="20" t="s">
        <v>515</v>
      </c>
      <c r="I189" s="20">
        <v>109</v>
      </c>
      <c r="J189" s="20">
        <v>1</v>
      </c>
      <c r="K189" s="20">
        <v>5</v>
      </c>
      <c r="L189" s="7">
        <f t="shared" si="6"/>
        <v>21.8</v>
      </c>
      <c r="M189" s="8">
        <v>14300</v>
      </c>
      <c r="N189" s="9">
        <v>14300</v>
      </c>
      <c r="O189" s="47">
        <f t="shared" si="7"/>
        <v>14300</v>
      </c>
      <c r="P189" s="53">
        <f t="shared" si="8"/>
        <v>311740</v>
      </c>
      <c r="Q189" s="10" t="s">
        <v>516</v>
      </c>
      <c r="R189" s="17" t="s">
        <v>537</v>
      </c>
      <c r="S189" s="5" t="s">
        <v>538</v>
      </c>
      <c r="T189" s="5" t="s">
        <v>538</v>
      </c>
      <c r="U189" s="21"/>
      <c r="V189" s="21"/>
      <c r="W189" s="21"/>
    </row>
    <row r="190" spans="1:23" ht="22.5">
      <c r="A190" s="13">
        <v>187</v>
      </c>
      <c r="B190" s="13">
        <v>94</v>
      </c>
      <c r="C190" s="4" t="s">
        <v>539</v>
      </c>
      <c r="D190" s="5" t="s">
        <v>540</v>
      </c>
      <c r="E190" s="4" t="s">
        <v>24</v>
      </c>
      <c r="F190" s="6" t="s">
        <v>122</v>
      </c>
      <c r="G190" s="28">
        <v>9165</v>
      </c>
      <c r="H190" s="7" t="s">
        <v>541</v>
      </c>
      <c r="I190" s="7">
        <v>185</v>
      </c>
      <c r="J190" s="7">
        <v>1</v>
      </c>
      <c r="K190" s="7">
        <v>3</v>
      </c>
      <c r="L190" s="7">
        <f t="shared" si="6"/>
        <v>61.666666666666664</v>
      </c>
      <c r="M190" s="8">
        <v>12900</v>
      </c>
      <c r="N190" s="9">
        <v>13400</v>
      </c>
      <c r="O190" s="47">
        <f t="shared" si="7"/>
        <v>13150</v>
      </c>
      <c r="P190" s="53">
        <f t="shared" si="8"/>
        <v>810916.66666666663</v>
      </c>
      <c r="Q190" s="10" t="s">
        <v>64</v>
      </c>
      <c r="R190" s="4" t="s">
        <v>542</v>
      </c>
      <c r="S190" s="10" t="s">
        <v>543</v>
      </c>
      <c r="T190" s="10" t="s">
        <v>544</v>
      </c>
      <c r="U190" s="10" t="s">
        <v>545</v>
      </c>
      <c r="V190" s="10" t="s">
        <v>546</v>
      </c>
      <c r="W190" s="10" t="s">
        <v>547</v>
      </c>
    </row>
    <row r="191" spans="1:23" ht="22.5">
      <c r="A191" s="13">
        <v>188</v>
      </c>
      <c r="B191" s="13">
        <v>95</v>
      </c>
      <c r="C191" s="4" t="s">
        <v>539</v>
      </c>
      <c r="D191" s="5" t="s">
        <v>540</v>
      </c>
      <c r="E191" s="4" t="s">
        <v>24</v>
      </c>
      <c r="F191" s="6" t="s">
        <v>122</v>
      </c>
      <c r="G191" s="28">
        <v>9165</v>
      </c>
      <c r="H191" s="7" t="s">
        <v>548</v>
      </c>
      <c r="I191" s="7">
        <v>2056</v>
      </c>
      <c r="J191" s="7">
        <v>1</v>
      </c>
      <c r="K191" s="7">
        <v>3</v>
      </c>
      <c r="L191" s="7">
        <f t="shared" si="6"/>
        <v>685.33333333333326</v>
      </c>
      <c r="M191" s="8">
        <v>3900</v>
      </c>
      <c r="N191" s="9">
        <v>4000</v>
      </c>
      <c r="O191" s="47">
        <f t="shared" si="7"/>
        <v>3950</v>
      </c>
      <c r="P191" s="53">
        <f t="shared" si="8"/>
        <v>2707066.6666666665</v>
      </c>
      <c r="Q191" s="10" t="s">
        <v>549</v>
      </c>
      <c r="R191" s="4" t="s">
        <v>542</v>
      </c>
      <c r="S191" s="10" t="s">
        <v>543</v>
      </c>
      <c r="T191" s="10" t="s">
        <v>544</v>
      </c>
      <c r="U191" s="10" t="s">
        <v>545</v>
      </c>
      <c r="V191" s="10" t="s">
        <v>546</v>
      </c>
      <c r="W191" s="10" t="s">
        <v>547</v>
      </c>
    </row>
    <row r="192" spans="1:23" ht="22.5">
      <c r="A192" s="13">
        <v>189</v>
      </c>
      <c r="B192" s="13">
        <v>90</v>
      </c>
      <c r="C192" s="4" t="s">
        <v>539</v>
      </c>
      <c r="D192" s="5" t="s">
        <v>540</v>
      </c>
      <c r="E192" s="4" t="s">
        <v>24</v>
      </c>
      <c r="F192" s="6" t="s">
        <v>122</v>
      </c>
      <c r="G192" s="28">
        <v>9165</v>
      </c>
      <c r="H192" s="7" t="s">
        <v>541</v>
      </c>
      <c r="I192" s="7">
        <v>185</v>
      </c>
      <c r="J192" s="7">
        <v>1</v>
      </c>
      <c r="K192" s="7">
        <v>3</v>
      </c>
      <c r="L192" s="7">
        <f t="shared" si="6"/>
        <v>61.666666666666664</v>
      </c>
      <c r="M192" s="8">
        <v>12900</v>
      </c>
      <c r="N192" s="9">
        <v>13400</v>
      </c>
      <c r="O192" s="47">
        <f t="shared" si="7"/>
        <v>13150</v>
      </c>
      <c r="P192" s="53">
        <f t="shared" si="8"/>
        <v>810916.66666666663</v>
      </c>
      <c r="Q192" s="10" t="s">
        <v>64</v>
      </c>
      <c r="R192" s="4" t="s">
        <v>550</v>
      </c>
      <c r="S192" s="10" t="s">
        <v>551</v>
      </c>
      <c r="T192" s="10" t="s">
        <v>552</v>
      </c>
      <c r="U192" s="10" t="s">
        <v>545</v>
      </c>
      <c r="V192" s="10" t="s">
        <v>546</v>
      </c>
      <c r="W192" s="10" t="s">
        <v>547</v>
      </c>
    </row>
    <row r="193" spans="1:23" ht="22.5">
      <c r="A193" s="13">
        <v>190</v>
      </c>
      <c r="B193" s="13">
        <v>91</v>
      </c>
      <c r="C193" s="4" t="s">
        <v>539</v>
      </c>
      <c r="D193" s="5" t="s">
        <v>540</v>
      </c>
      <c r="E193" s="4" t="s">
        <v>24</v>
      </c>
      <c r="F193" s="6" t="s">
        <v>122</v>
      </c>
      <c r="G193" s="28">
        <v>9165</v>
      </c>
      <c r="H193" s="7" t="s">
        <v>548</v>
      </c>
      <c r="I193" s="7">
        <v>2056</v>
      </c>
      <c r="J193" s="7">
        <v>1</v>
      </c>
      <c r="K193" s="7">
        <v>3</v>
      </c>
      <c r="L193" s="7">
        <f t="shared" si="6"/>
        <v>685.33333333333326</v>
      </c>
      <c r="M193" s="8">
        <v>3900</v>
      </c>
      <c r="N193" s="9">
        <v>4000</v>
      </c>
      <c r="O193" s="47">
        <f t="shared" si="7"/>
        <v>3950</v>
      </c>
      <c r="P193" s="53">
        <f t="shared" si="8"/>
        <v>2707066.6666666665</v>
      </c>
      <c r="Q193" s="10" t="s">
        <v>549</v>
      </c>
      <c r="R193" s="4" t="s">
        <v>550</v>
      </c>
      <c r="S193" s="10" t="s">
        <v>551</v>
      </c>
      <c r="T193" s="10" t="s">
        <v>552</v>
      </c>
      <c r="U193" s="10" t="s">
        <v>545</v>
      </c>
      <c r="V193" s="10" t="s">
        <v>546</v>
      </c>
      <c r="W193" s="10" t="s">
        <v>547</v>
      </c>
    </row>
    <row r="194" spans="1:23" ht="22.5">
      <c r="A194" s="13">
        <v>191</v>
      </c>
      <c r="B194" s="13">
        <v>154</v>
      </c>
      <c r="C194" s="4" t="s">
        <v>96</v>
      </c>
      <c r="D194" s="5" t="s">
        <v>97</v>
      </c>
      <c r="E194" s="4" t="s">
        <v>24</v>
      </c>
      <c r="F194" s="6" t="s">
        <v>71</v>
      </c>
      <c r="G194" s="28">
        <v>18545</v>
      </c>
      <c r="H194" s="7" t="s">
        <v>98</v>
      </c>
      <c r="I194" s="7">
        <v>87</v>
      </c>
      <c r="J194" s="7">
        <v>1</v>
      </c>
      <c r="K194" s="7">
        <v>6</v>
      </c>
      <c r="L194" s="7">
        <f t="shared" si="6"/>
        <v>14.5</v>
      </c>
      <c r="M194" s="8">
        <v>37000</v>
      </c>
      <c r="N194" s="9">
        <v>36500</v>
      </c>
      <c r="O194" s="47">
        <f t="shared" si="7"/>
        <v>36750</v>
      </c>
      <c r="P194" s="53">
        <f t="shared" si="8"/>
        <v>532875</v>
      </c>
      <c r="Q194" s="10" t="s">
        <v>64</v>
      </c>
      <c r="R194" s="17" t="s">
        <v>553</v>
      </c>
      <c r="S194" s="10" t="s">
        <v>554</v>
      </c>
      <c r="T194" s="10" t="s">
        <v>555</v>
      </c>
      <c r="U194" s="10"/>
      <c r="V194" s="10"/>
      <c r="W194" s="10"/>
    </row>
    <row r="195" spans="1:23" ht="33.75">
      <c r="A195" s="13">
        <v>192</v>
      </c>
      <c r="B195" s="13">
        <v>155</v>
      </c>
      <c r="C195" s="4" t="s">
        <v>96</v>
      </c>
      <c r="D195" s="5" t="s">
        <v>97</v>
      </c>
      <c r="E195" s="4" t="s">
        <v>24</v>
      </c>
      <c r="F195" s="6" t="s">
        <v>71</v>
      </c>
      <c r="G195" s="28">
        <v>18545</v>
      </c>
      <c r="H195" s="7" t="s">
        <v>102</v>
      </c>
      <c r="I195" s="7">
        <v>737</v>
      </c>
      <c r="J195" s="7">
        <v>1</v>
      </c>
      <c r="K195" s="7">
        <v>6</v>
      </c>
      <c r="L195" s="7">
        <f t="shared" si="6"/>
        <v>122.83333333333333</v>
      </c>
      <c r="M195" s="8">
        <v>9300</v>
      </c>
      <c r="N195" s="9">
        <v>9500</v>
      </c>
      <c r="O195" s="47">
        <f t="shared" si="7"/>
        <v>9400</v>
      </c>
      <c r="P195" s="53">
        <f t="shared" si="8"/>
        <v>1154633.3333333333</v>
      </c>
      <c r="Q195" s="10" t="s">
        <v>103</v>
      </c>
      <c r="R195" s="17" t="s">
        <v>553</v>
      </c>
      <c r="S195" s="10" t="s">
        <v>554</v>
      </c>
      <c r="T195" s="10" t="s">
        <v>555</v>
      </c>
      <c r="U195" s="10"/>
      <c r="V195" s="10"/>
      <c r="W195" s="10"/>
    </row>
    <row r="196" spans="1:23" ht="22.5">
      <c r="A196" s="13">
        <v>193</v>
      </c>
      <c r="B196" s="13">
        <v>92</v>
      </c>
      <c r="C196" s="4" t="s">
        <v>539</v>
      </c>
      <c r="D196" s="5" t="s">
        <v>540</v>
      </c>
      <c r="E196" s="4" t="s">
        <v>24</v>
      </c>
      <c r="F196" s="6" t="s">
        <v>122</v>
      </c>
      <c r="G196" s="28">
        <v>9165</v>
      </c>
      <c r="H196" s="7" t="s">
        <v>541</v>
      </c>
      <c r="I196" s="7">
        <v>185</v>
      </c>
      <c r="J196" s="7">
        <v>1</v>
      </c>
      <c r="K196" s="7">
        <v>3</v>
      </c>
      <c r="L196" s="7">
        <f t="shared" ref="L196:L259" si="9">I196*(J196/K196)</f>
        <v>61.666666666666664</v>
      </c>
      <c r="M196" s="8">
        <v>12900</v>
      </c>
      <c r="N196" s="9">
        <v>13400</v>
      </c>
      <c r="O196" s="47">
        <f t="shared" ref="O196:O259" si="10">AVERAGE(M196:N196)</f>
        <v>13150</v>
      </c>
      <c r="P196" s="53">
        <f t="shared" ref="P196:P259" si="11">L196*O196</f>
        <v>810916.66666666663</v>
      </c>
      <c r="Q196" s="10" t="s">
        <v>64</v>
      </c>
      <c r="R196" s="4" t="s">
        <v>556</v>
      </c>
      <c r="S196" s="10" t="s">
        <v>557</v>
      </c>
      <c r="T196" s="10" t="s">
        <v>558</v>
      </c>
      <c r="U196" s="10" t="s">
        <v>545</v>
      </c>
      <c r="V196" s="10" t="s">
        <v>546</v>
      </c>
      <c r="W196" s="10" t="s">
        <v>547</v>
      </c>
    </row>
    <row r="197" spans="1:23" ht="22.5">
      <c r="A197" s="13">
        <v>194</v>
      </c>
      <c r="B197" s="13">
        <v>93</v>
      </c>
      <c r="C197" s="4" t="s">
        <v>539</v>
      </c>
      <c r="D197" s="5" t="s">
        <v>540</v>
      </c>
      <c r="E197" s="4" t="s">
        <v>24</v>
      </c>
      <c r="F197" s="6" t="s">
        <v>122</v>
      </c>
      <c r="G197" s="28">
        <v>9165</v>
      </c>
      <c r="H197" s="7" t="s">
        <v>548</v>
      </c>
      <c r="I197" s="7">
        <v>2056</v>
      </c>
      <c r="J197" s="7">
        <v>1</v>
      </c>
      <c r="K197" s="7">
        <v>3</v>
      </c>
      <c r="L197" s="7">
        <f t="shared" si="9"/>
        <v>685.33333333333326</v>
      </c>
      <c r="M197" s="8">
        <v>3900</v>
      </c>
      <c r="N197" s="9">
        <v>4000</v>
      </c>
      <c r="O197" s="47">
        <f t="shared" si="10"/>
        <v>3950</v>
      </c>
      <c r="P197" s="53">
        <f t="shared" si="11"/>
        <v>2707066.6666666665</v>
      </c>
      <c r="Q197" s="10" t="s">
        <v>549</v>
      </c>
      <c r="R197" s="4" t="s">
        <v>556</v>
      </c>
      <c r="S197" s="10" t="s">
        <v>557</v>
      </c>
      <c r="T197" s="10" t="s">
        <v>558</v>
      </c>
      <c r="U197" s="10" t="s">
        <v>545</v>
      </c>
      <c r="V197" s="10" t="s">
        <v>546</v>
      </c>
      <c r="W197" s="10" t="s">
        <v>547</v>
      </c>
    </row>
    <row r="198" spans="1:23" s="68" customFormat="1" ht="36">
      <c r="A198" s="62">
        <v>195</v>
      </c>
      <c r="B198" s="62">
        <v>344</v>
      </c>
      <c r="C198" s="63" t="s">
        <v>366</v>
      </c>
      <c r="D198" s="63" t="s">
        <v>367</v>
      </c>
      <c r="E198" s="5" t="s">
        <v>24</v>
      </c>
      <c r="F198" s="30" t="s">
        <v>25</v>
      </c>
      <c r="G198" s="54">
        <v>1290168</v>
      </c>
      <c r="H198" s="20" t="s">
        <v>559</v>
      </c>
      <c r="I198" s="64">
        <v>42</v>
      </c>
      <c r="J198" s="20">
        <v>1289353</v>
      </c>
      <c r="K198" s="20">
        <v>1290168</v>
      </c>
      <c r="L198" s="7">
        <f t="shared" si="9"/>
        <v>41.973468571534866</v>
      </c>
      <c r="M198" s="8">
        <v>9700</v>
      </c>
      <c r="N198" s="65">
        <v>9500</v>
      </c>
      <c r="O198" s="66">
        <f t="shared" si="10"/>
        <v>9600</v>
      </c>
      <c r="P198" s="67">
        <f t="shared" si="11"/>
        <v>402945.29828673473</v>
      </c>
      <c r="Q198" s="10" t="s">
        <v>64</v>
      </c>
      <c r="R198" s="17" t="s">
        <v>560</v>
      </c>
      <c r="S198" s="5" t="s">
        <v>561</v>
      </c>
      <c r="T198" s="5" t="s">
        <v>561</v>
      </c>
      <c r="U198" s="10"/>
      <c r="V198" s="10"/>
      <c r="W198" s="10"/>
    </row>
    <row r="199" spans="1:23" s="68" customFormat="1" ht="33.75">
      <c r="A199" s="62">
        <v>196</v>
      </c>
      <c r="B199" s="62">
        <v>346</v>
      </c>
      <c r="C199" s="63" t="s">
        <v>366</v>
      </c>
      <c r="D199" s="63" t="s">
        <v>562</v>
      </c>
      <c r="E199" s="5" t="s">
        <v>24</v>
      </c>
      <c r="F199" s="30" t="s">
        <v>25</v>
      </c>
      <c r="G199" s="56">
        <v>284152</v>
      </c>
      <c r="H199" s="64">
        <v>66</v>
      </c>
      <c r="I199" s="64">
        <v>66</v>
      </c>
      <c r="J199" s="20">
        <v>1</v>
      </c>
      <c r="K199" s="20">
        <v>1</v>
      </c>
      <c r="L199" s="7">
        <f t="shared" si="9"/>
        <v>66</v>
      </c>
      <c r="M199" s="8">
        <v>11200</v>
      </c>
      <c r="N199" s="65">
        <v>10900</v>
      </c>
      <c r="O199" s="66">
        <f t="shared" si="10"/>
        <v>11050</v>
      </c>
      <c r="P199" s="67">
        <f t="shared" si="11"/>
        <v>729300</v>
      </c>
      <c r="Q199" s="10" t="s">
        <v>64</v>
      </c>
      <c r="R199" s="17" t="s">
        <v>560</v>
      </c>
      <c r="S199" s="5" t="s">
        <v>561</v>
      </c>
      <c r="T199" s="5" t="s">
        <v>561</v>
      </c>
      <c r="U199" s="10"/>
      <c r="V199" s="10"/>
      <c r="W199" s="10"/>
    </row>
    <row r="200" spans="1:23" s="68" customFormat="1" ht="33.75">
      <c r="A200" s="62">
        <v>197</v>
      </c>
      <c r="B200" s="62">
        <v>347</v>
      </c>
      <c r="C200" s="63" t="s">
        <v>563</v>
      </c>
      <c r="D200" s="63" t="s">
        <v>424</v>
      </c>
      <c r="E200" s="5" t="s">
        <v>24</v>
      </c>
      <c r="F200" s="30" t="s">
        <v>80</v>
      </c>
      <c r="G200" s="56">
        <v>11688</v>
      </c>
      <c r="H200" s="64">
        <v>42</v>
      </c>
      <c r="I200" s="64">
        <v>42</v>
      </c>
      <c r="J200" s="20">
        <v>1</v>
      </c>
      <c r="K200" s="20">
        <v>1</v>
      </c>
      <c r="L200" s="7">
        <f t="shared" si="9"/>
        <v>42</v>
      </c>
      <c r="M200" s="8">
        <v>6900</v>
      </c>
      <c r="N200" s="65">
        <v>6800</v>
      </c>
      <c r="O200" s="66">
        <f t="shared" si="10"/>
        <v>6850</v>
      </c>
      <c r="P200" s="67">
        <f t="shared" si="11"/>
        <v>287700</v>
      </c>
      <c r="Q200" s="10" t="s">
        <v>64</v>
      </c>
      <c r="R200" s="17" t="s">
        <v>560</v>
      </c>
      <c r="S200" s="5" t="s">
        <v>561</v>
      </c>
      <c r="T200" s="5" t="s">
        <v>561</v>
      </c>
      <c r="U200" s="10"/>
      <c r="V200" s="10"/>
      <c r="W200" s="10"/>
    </row>
    <row r="201" spans="1:23" ht="22.5">
      <c r="A201" s="13">
        <v>198</v>
      </c>
      <c r="B201" s="13">
        <v>269</v>
      </c>
      <c r="C201" s="5" t="s">
        <v>564</v>
      </c>
      <c r="D201" s="5" t="s">
        <v>565</v>
      </c>
      <c r="E201" s="5" t="s">
        <v>24</v>
      </c>
      <c r="F201" s="12" t="s">
        <v>80</v>
      </c>
      <c r="G201" s="29">
        <v>107306</v>
      </c>
      <c r="H201" s="16" t="s">
        <v>566</v>
      </c>
      <c r="I201" s="16">
        <v>68</v>
      </c>
      <c r="J201" s="16">
        <v>1</v>
      </c>
      <c r="K201" s="16">
        <v>4</v>
      </c>
      <c r="L201" s="7">
        <f t="shared" si="9"/>
        <v>17</v>
      </c>
      <c r="M201" s="8">
        <v>5700</v>
      </c>
      <c r="N201" s="9">
        <v>5800</v>
      </c>
      <c r="O201" s="47">
        <f t="shared" si="10"/>
        <v>5750</v>
      </c>
      <c r="P201" s="53">
        <f t="shared" si="11"/>
        <v>97750</v>
      </c>
      <c r="Q201" s="10" t="s">
        <v>64</v>
      </c>
      <c r="R201" s="17" t="s">
        <v>567</v>
      </c>
      <c r="S201" s="10" t="s">
        <v>568</v>
      </c>
      <c r="T201" s="10" t="s">
        <v>569</v>
      </c>
      <c r="U201" s="10"/>
      <c r="V201" s="10"/>
      <c r="W201" s="10"/>
    </row>
    <row r="202" spans="1:23" ht="33.75">
      <c r="A202" s="13">
        <v>199</v>
      </c>
      <c r="B202" s="13">
        <v>270</v>
      </c>
      <c r="C202" s="5" t="s">
        <v>564</v>
      </c>
      <c r="D202" s="5" t="s">
        <v>565</v>
      </c>
      <c r="E202" s="5" t="s">
        <v>24</v>
      </c>
      <c r="F202" s="12" t="s">
        <v>80</v>
      </c>
      <c r="G202" s="29">
        <v>107306</v>
      </c>
      <c r="H202" s="16" t="s">
        <v>570</v>
      </c>
      <c r="I202" s="16">
        <v>1519</v>
      </c>
      <c r="J202" s="16">
        <v>1</v>
      </c>
      <c r="K202" s="16">
        <v>4</v>
      </c>
      <c r="L202" s="7">
        <f t="shared" si="9"/>
        <v>379.75</v>
      </c>
      <c r="M202" s="8">
        <v>1500</v>
      </c>
      <c r="N202" s="9">
        <v>1500</v>
      </c>
      <c r="O202" s="47">
        <f t="shared" si="10"/>
        <v>1500</v>
      </c>
      <c r="P202" s="53">
        <f t="shared" si="11"/>
        <v>569625</v>
      </c>
      <c r="Q202" s="10" t="s">
        <v>571</v>
      </c>
      <c r="R202" s="17" t="s">
        <v>567</v>
      </c>
      <c r="S202" s="10" t="s">
        <v>568</v>
      </c>
      <c r="T202" s="10" t="s">
        <v>569</v>
      </c>
      <c r="U202" s="10"/>
      <c r="V202" s="10"/>
      <c r="W202" s="10"/>
    </row>
    <row r="203" spans="1:23" ht="22.5">
      <c r="A203" s="13">
        <v>200</v>
      </c>
      <c r="B203" s="13">
        <v>273</v>
      </c>
      <c r="C203" s="5" t="s">
        <v>564</v>
      </c>
      <c r="D203" s="5" t="s">
        <v>572</v>
      </c>
      <c r="E203" s="5" t="s">
        <v>24</v>
      </c>
      <c r="F203" s="12" t="s">
        <v>25</v>
      </c>
      <c r="G203" s="29">
        <v>20033</v>
      </c>
      <c r="H203" s="16" t="s">
        <v>573</v>
      </c>
      <c r="I203" s="16">
        <v>69</v>
      </c>
      <c r="J203" s="16">
        <v>1</v>
      </c>
      <c r="K203" s="16">
        <v>6</v>
      </c>
      <c r="L203" s="7">
        <f t="shared" si="9"/>
        <v>11.5</v>
      </c>
      <c r="M203" s="8">
        <v>6700</v>
      </c>
      <c r="N203" s="9">
        <v>6800</v>
      </c>
      <c r="O203" s="47">
        <f t="shared" si="10"/>
        <v>6750</v>
      </c>
      <c r="P203" s="53">
        <f t="shared" si="11"/>
        <v>77625</v>
      </c>
      <c r="Q203" s="10" t="s">
        <v>64</v>
      </c>
      <c r="R203" s="17" t="s">
        <v>574</v>
      </c>
      <c r="S203" s="10" t="s">
        <v>575</v>
      </c>
      <c r="T203" s="10" t="s">
        <v>576</v>
      </c>
      <c r="U203" s="10"/>
      <c r="V203" s="10"/>
      <c r="W203" s="10"/>
    </row>
    <row r="204" spans="1:23" ht="22.5">
      <c r="A204" s="13">
        <v>201</v>
      </c>
      <c r="B204" s="13">
        <v>267</v>
      </c>
      <c r="C204" s="5" t="s">
        <v>564</v>
      </c>
      <c r="D204" s="5" t="s">
        <v>565</v>
      </c>
      <c r="E204" s="5" t="s">
        <v>24</v>
      </c>
      <c r="F204" s="12" t="s">
        <v>80</v>
      </c>
      <c r="G204" s="29">
        <v>107306</v>
      </c>
      <c r="H204" s="16" t="s">
        <v>566</v>
      </c>
      <c r="I204" s="16">
        <v>68</v>
      </c>
      <c r="J204" s="16">
        <v>1</v>
      </c>
      <c r="K204" s="16">
        <v>4</v>
      </c>
      <c r="L204" s="7">
        <f t="shared" si="9"/>
        <v>17</v>
      </c>
      <c r="M204" s="8">
        <v>5700</v>
      </c>
      <c r="N204" s="9">
        <v>5800</v>
      </c>
      <c r="O204" s="47">
        <f t="shared" si="10"/>
        <v>5750</v>
      </c>
      <c r="P204" s="53">
        <f t="shared" si="11"/>
        <v>97750</v>
      </c>
      <c r="Q204" s="10" t="s">
        <v>64</v>
      </c>
      <c r="R204" s="17" t="s">
        <v>577</v>
      </c>
      <c r="S204" s="10" t="s">
        <v>568</v>
      </c>
      <c r="T204" s="10" t="s">
        <v>568</v>
      </c>
      <c r="U204" s="10"/>
      <c r="V204" s="10"/>
      <c r="W204" s="10"/>
    </row>
    <row r="205" spans="1:23" ht="33.75">
      <c r="A205" s="13">
        <v>202</v>
      </c>
      <c r="B205" s="13">
        <v>268</v>
      </c>
      <c r="C205" s="5" t="s">
        <v>564</v>
      </c>
      <c r="D205" s="5" t="s">
        <v>565</v>
      </c>
      <c r="E205" s="5" t="s">
        <v>24</v>
      </c>
      <c r="F205" s="12" t="s">
        <v>80</v>
      </c>
      <c r="G205" s="29">
        <v>107306</v>
      </c>
      <c r="H205" s="16" t="s">
        <v>570</v>
      </c>
      <c r="I205" s="16">
        <v>1519</v>
      </c>
      <c r="J205" s="16">
        <v>1</v>
      </c>
      <c r="K205" s="16">
        <v>4</v>
      </c>
      <c r="L205" s="7">
        <f t="shared" si="9"/>
        <v>379.75</v>
      </c>
      <c r="M205" s="8">
        <v>1500</v>
      </c>
      <c r="N205" s="9">
        <v>1500</v>
      </c>
      <c r="O205" s="47">
        <f t="shared" si="10"/>
        <v>1500</v>
      </c>
      <c r="P205" s="53">
        <f t="shared" si="11"/>
        <v>569625</v>
      </c>
      <c r="Q205" s="10" t="s">
        <v>571</v>
      </c>
      <c r="R205" s="17" t="s">
        <v>577</v>
      </c>
      <c r="S205" s="10" t="s">
        <v>578</v>
      </c>
      <c r="T205" s="10" t="s">
        <v>578</v>
      </c>
      <c r="U205" s="10"/>
      <c r="V205" s="10"/>
      <c r="W205" s="10"/>
    </row>
    <row r="206" spans="1:23" ht="22.5">
      <c r="A206" s="13">
        <v>203</v>
      </c>
      <c r="B206" s="13">
        <v>265</v>
      </c>
      <c r="C206" s="5" t="s">
        <v>564</v>
      </c>
      <c r="D206" s="5" t="s">
        <v>565</v>
      </c>
      <c r="E206" s="5" t="s">
        <v>24</v>
      </c>
      <c r="F206" s="12" t="s">
        <v>80</v>
      </c>
      <c r="G206" s="29">
        <v>107306</v>
      </c>
      <c r="H206" s="16" t="s">
        <v>566</v>
      </c>
      <c r="I206" s="16">
        <v>68</v>
      </c>
      <c r="J206" s="16">
        <v>1</v>
      </c>
      <c r="K206" s="16">
        <v>4</v>
      </c>
      <c r="L206" s="7">
        <f t="shared" si="9"/>
        <v>17</v>
      </c>
      <c r="M206" s="8">
        <v>5700</v>
      </c>
      <c r="N206" s="9">
        <v>5800</v>
      </c>
      <c r="O206" s="47">
        <f t="shared" si="10"/>
        <v>5750</v>
      </c>
      <c r="P206" s="53">
        <f t="shared" si="11"/>
        <v>97750</v>
      </c>
      <c r="Q206" s="10" t="s">
        <v>64</v>
      </c>
      <c r="R206" s="17" t="s">
        <v>579</v>
      </c>
      <c r="S206" s="10" t="s">
        <v>578</v>
      </c>
      <c r="T206" s="10" t="s">
        <v>580</v>
      </c>
      <c r="U206" s="10"/>
      <c r="V206" s="10"/>
      <c r="W206" s="10"/>
    </row>
    <row r="207" spans="1:23" ht="33.75">
      <c r="A207" s="13">
        <v>204</v>
      </c>
      <c r="B207" s="13">
        <v>266</v>
      </c>
      <c r="C207" s="5" t="s">
        <v>564</v>
      </c>
      <c r="D207" s="5" t="s">
        <v>565</v>
      </c>
      <c r="E207" s="5" t="s">
        <v>24</v>
      </c>
      <c r="F207" s="12" t="s">
        <v>80</v>
      </c>
      <c r="G207" s="29">
        <v>107306</v>
      </c>
      <c r="H207" s="16" t="s">
        <v>570</v>
      </c>
      <c r="I207" s="16">
        <v>1519</v>
      </c>
      <c r="J207" s="16">
        <v>1</v>
      </c>
      <c r="K207" s="16">
        <v>4</v>
      </c>
      <c r="L207" s="7">
        <f t="shared" si="9"/>
        <v>379.75</v>
      </c>
      <c r="M207" s="8">
        <v>1500</v>
      </c>
      <c r="N207" s="9">
        <v>1500</v>
      </c>
      <c r="O207" s="47">
        <f t="shared" si="10"/>
        <v>1500</v>
      </c>
      <c r="P207" s="53">
        <f t="shared" si="11"/>
        <v>569625</v>
      </c>
      <c r="Q207" s="10" t="s">
        <v>571</v>
      </c>
      <c r="R207" s="17" t="s">
        <v>579</v>
      </c>
      <c r="S207" s="10" t="s">
        <v>578</v>
      </c>
      <c r="T207" s="10" t="s">
        <v>580</v>
      </c>
      <c r="U207" s="10"/>
      <c r="V207" s="10"/>
      <c r="W207" s="10"/>
    </row>
    <row r="208" spans="1:23" ht="22.5">
      <c r="A208" s="13">
        <v>205</v>
      </c>
      <c r="B208" s="13">
        <v>271</v>
      </c>
      <c r="C208" s="5" t="s">
        <v>564</v>
      </c>
      <c r="D208" s="5" t="s">
        <v>565</v>
      </c>
      <c r="E208" s="5" t="s">
        <v>24</v>
      </c>
      <c r="F208" s="12" t="s">
        <v>80</v>
      </c>
      <c r="G208" s="29">
        <v>107306</v>
      </c>
      <c r="H208" s="16" t="s">
        <v>566</v>
      </c>
      <c r="I208" s="16">
        <v>68</v>
      </c>
      <c r="J208" s="16">
        <v>1</v>
      </c>
      <c r="K208" s="16">
        <v>4</v>
      </c>
      <c r="L208" s="7">
        <f t="shared" si="9"/>
        <v>17</v>
      </c>
      <c r="M208" s="8">
        <v>5700</v>
      </c>
      <c r="N208" s="9">
        <v>5800</v>
      </c>
      <c r="O208" s="47">
        <f t="shared" si="10"/>
        <v>5750</v>
      </c>
      <c r="P208" s="53">
        <f t="shared" si="11"/>
        <v>97750</v>
      </c>
      <c r="Q208" s="10" t="s">
        <v>64</v>
      </c>
      <c r="R208" s="17" t="s">
        <v>581</v>
      </c>
      <c r="S208" s="10" t="s">
        <v>582</v>
      </c>
      <c r="T208" s="10" t="s">
        <v>583</v>
      </c>
      <c r="U208" s="10"/>
      <c r="V208" s="10"/>
      <c r="W208" s="10"/>
    </row>
    <row r="209" spans="1:23" ht="33.75">
      <c r="A209" s="13">
        <v>206</v>
      </c>
      <c r="B209" s="13">
        <v>272</v>
      </c>
      <c r="C209" s="5" t="s">
        <v>564</v>
      </c>
      <c r="D209" s="5" t="s">
        <v>565</v>
      </c>
      <c r="E209" s="5" t="s">
        <v>24</v>
      </c>
      <c r="F209" s="12" t="s">
        <v>80</v>
      </c>
      <c r="G209" s="29">
        <v>107306</v>
      </c>
      <c r="H209" s="16" t="s">
        <v>570</v>
      </c>
      <c r="I209" s="16">
        <v>1519</v>
      </c>
      <c r="J209" s="16">
        <v>1</v>
      </c>
      <c r="K209" s="16">
        <v>4</v>
      </c>
      <c r="L209" s="7">
        <f t="shared" si="9"/>
        <v>379.75</v>
      </c>
      <c r="M209" s="8">
        <v>1500</v>
      </c>
      <c r="N209" s="9">
        <v>1500</v>
      </c>
      <c r="O209" s="47">
        <f t="shared" si="10"/>
        <v>1500</v>
      </c>
      <c r="P209" s="53">
        <f t="shared" si="11"/>
        <v>569625</v>
      </c>
      <c r="Q209" s="10" t="s">
        <v>571</v>
      </c>
      <c r="R209" s="17" t="s">
        <v>581</v>
      </c>
      <c r="S209" s="10" t="s">
        <v>582</v>
      </c>
      <c r="T209" s="10" t="s">
        <v>583</v>
      </c>
      <c r="U209" s="10"/>
      <c r="V209" s="10"/>
      <c r="W209" s="10"/>
    </row>
    <row r="210" spans="1:23" ht="22.5">
      <c r="A210" s="13">
        <v>207</v>
      </c>
      <c r="B210" s="13">
        <v>277</v>
      </c>
      <c r="C210" s="5" t="s">
        <v>564</v>
      </c>
      <c r="D210" s="5" t="s">
        <v>572</v>
      </c>
      <c r="E210" s="5" t="s">
        <v>24</v>
      </c>
      <c r="F210" s="12" t="s">
        <v>25</v>
      </c>
      <c r="G210" s="29">
        <v>20033</v>
      </c>
      <c r="H210" s="16" t="s">
        <v>573</v>
      </c>
      <c r="I210" s="16">
        <v>69</v>
      </c>
      <c r="J210" s="16">
        <v>1</v>
      </c>
      <c r="K210" s="16">
        <v>6</v>
      </c>
      <c r="L210" s="7">
        <f t="shared" si="9"/>
        <v>11.5</v>
      </c>
      <c r="M210" s="8">
        <v>6700</v>
      </c>
      <c r="N210" s="9">
        <v>6800</v>
      </c>
      <c r="O210" s="47">
        <f t="shared" si="10"/>
        <v>6750</v>
      </c>
      <c r="P210" s="53">
        <f t="shared" si="11"/>
        <v>77625</v>
      </c>
      <c r="Q210" s="10" t="s">
        <v>64</v>
      </c>
      <c r="R210" s="17" t="s">
        <v>584</v>
      </c>
      <c r="S210" s="10" t="s">
        <v>575</v>
      </c>
      <c r="T210" s="10" t="s">
        <v>576</v>
      </c>
      <c r="U210" s="10"/>
      <c r="V210" s="10"/>
      <c r="W210" s="10"/>
    </row>
    <row r="211" spans="1:23" ht="33.75">
      <c r="A211" s="13">
        <v>208</v>
      </c>
      <c r="B211" s="13">
        <v>278</v>
      </c>
      <c r="C211" s="5" t="s">
        <v>564</v>
      </c>
      <c r="D211" s="5" t="s">
        <v>572</v>
      </c>
      <c r="E211" s="5" t="s">
        <v>24</v>
      </c>
      <c r="F211" s="12" t="s">
        <v>25</v>
      </c>
      <c r="G211" s="29">
        <v>20033</v>
      </c>
      <c r="H211" s="16" t="s">
        <v>585</v>
      </c>
      <c r="I211" s="16">
        <v>1506</v>
      </c>
      <c r="J211" s="16">
        <v>1</v>
      </c>
      <c r="K211" s="16">
        <v>6</v>
      </c>
      <c r="L211" s="7">
        <f t="shared" si="9"/>
        <v>251</v>
      </c>
      <c r="M211" s="8">
        <v>1700</v>
      </c>
      <c r="N211" s="9">
        <v>1800</v>
      </c>
      <c r="O211" s="47">
        <f t="shared" si="10"/>
        <v>1750</v>
      </c>
      <c r="P211" s="53">
        <f t="shared" si="11"/>
        <v>439250</v>
      </c>
      <c r="Q211" s="10" t="s">
        <v>586</v>
      </c>
      <c r="R211" s="17" t="s">
        <v>584</v>
      </c>
      <c r="S211" s="10" t="s">
        <v>575</v>
      </c>
      <c r="T211" s="10" t="s">
        <v>576</v>
      </c>
      <c r="U211" s="10"/>
      <c r="V211" s="10"/>
      <c r="W211" s="10"/>
    </row>
    <row r="212" spans="1:23" ht="22.5">
      <c r="A212" s="13">
        <v>209</v>
      </c>
      <c r="B212" s="13">
        <v>279</v>
      </c>
      <c r="C212" s="5" t="s">
        <v>564</v>
      </c>
      <c r="D212" s="5" t="s">
        <v>572</v>
      </c>
      <c r="E212" s="5" t="s">
        <v>24</v>
      </c>
      <c r="F212" s="12" t="s">
        <v>25</v>
      </c>
      <c r="G212" s="29">
        <v>20033</v>
      </c>
      <c r="H212" s="16" t="s">
        <v>573</v>
      </c>
      <c r="I212" s="16">
        <v>69</v>
      </c>
      <c r="J212" s="16">
        <v>1</v>
      </c>
      <c r="K212" s="16">
        <v>6</v>
      </c>
      <c r="L212" s="7">
        <f t="shared" si="9"/>
        <v>11.5</v>
      </c>
      <c r="M212" s="8">
        <v>6700</v>
      </c>
      <c r="N212" s="9">
        <v>6800</v>
      </c>
      <c r="O212" s="47">
        <f t="shared" si="10"/>
        <v>6750</v>
      </c>
      <c r="P212" s="53">
        <f t="shared" si="11"/>
        <v>77625</v>
      </c>
      <c r="Q212" s="10" t="s">
        <v>64</v>
      </c>
      <c r="R212" s="17" t="s">
        <v>587</v>
      </c>
      <c r="S212" s="10" t="s">
        <v>575</v>
      </c>
      <c r="T212" s="10" t="s">
        <v>576</v>
      </c>
      <c r="U212" s="10"/>
      <c r="V212" s="10"/>
      <c r="W212" s="10"/>
    </row>
    <row r="213" spans="1:23" ht="33.75">
      <c r="A213" s="13">
        <v>210</v>
      </c>
      <c r="B213" s="13">
        <v>280</v>
      </c>
      <c r="C213" s="5" t="s">
        <v>564</v>
      </c>
      <c r="D213" s="5" t="s">
        <v>572</v>
      </c>
      <c r="E213" s="5" t="s">
        <v>24</v>
      </c>
      <c r="F213" s="12" t="s">
        <v>25</v>
      </c>
      <c r="G213" s="29">
        <v>20033</v>
      </c>
      <c r="H213" s="16" t="s">
        <v>585</v>
      </c>
      <c r="I213" s="16">
        <v>1506</v>
      </c>
      <c r="J213" s="16">
        <v>1</v>
      </c>
      <c r="K213" s="16">
        <v>6</v>
      </c>
      <c r="L213" s="7">
        <f t="shared" si="9"/>
        <v>251</v>
      </c>
      <c r="M213" s="8">
        <v>1700</v>
      </c>
      <c r="N213" s="9">
        <v>1800</v>
      </c>
      <c r="O213" s="47">
        <f t="shared" si="10"/>
        <v>1750</v>
      </c>
      <c r="P213" s="53">
        <f t="shared" si="11"/>
        <v>439250</v>
      </c>
      <c r="Q213" s="10" t="s">
        <v>586</v>
      </c>
      <c r="R213" s="17" t="s">
        <v>587</v>
      </c>
      <c r="S213" s="10" t="s">
        <v>575</v>
      </c>
      <c r="T213" s="10" t="s">
        <v>576</v>
      </c>
      <c r="U213" s="10"/>
      <c r="V213" s="10"/>
      <c r="W213" s="10"/>
    </row>
    <row r="214" spans="1:23" ht="22.5">
      <c r="A214" s="13">
        <v>211</v>
      </c>
      <c r="B214" s="13">
        <v>275</v>
      </c>
      <c r="C214" s="5" t="s">
        <v>564</v>
      </c>
      <c r="D214" s="5" t="s">
        <v>572</v>
      </c>
      <c r="E214" s="5" t="s">
        <v>24</v>
      </c>
      <c r="F214" s="12" t="s">
        <v>25</v>
      </c>
      <c r="G214" s="29">
        <v>20033</v>
      </c>
      <c r="H214" s="16" t="s">
        <v>573</v>
      </c>
      <c r="I214" s="16">
        <v>69</v>
      </c>
      <c r="J214" s="16">
        <v>1</v>
      </c>
      <c r="K214" s="16">
        <v>6</v>
      </c>
      <c r="L214" s="7">
        <f t="shared" si="9"/>
        <v>11.5</v>
      </c>
      <c r="M214" s="8">
        <v>6700</v>
      </c>
      <c r="N214" s="9">
        <v>6800</v>
      </c>
      <c r="O214" s="47">
        <f t="shared" si="10"/>
        <v>6750</v>
      </c>
      <c r="P214" s="53">
        <f t="shared" si="11"/>
        <v>77625</v>
      </c>
      <c r="Q214" s="10" t="s">
        <v>64</v>
      </c>
      <c r="R214" s="17" t="s">
        <v>588</v>
      </c>
      <c r="S214" s="10" t="s">
        <v>575</v>
      </c>
      <c r="T214" s="10" t="s">
        <v>576</v>
      </c>
      <c r="U214" s="10"/>
      <c r="V214" s="10"/>
      <c r="W214" s="10"/>
    </row>
    <row r="215" spans="1:23" ht="33.75">
      <c r="A215" s="13">
        <v>212</v>
      </c>
      <c r="B215" s="13">
        <v>276</v>
      </c>
      <c r="C215" s="5" t="s">
        <v>564</v>
      </c>
      <c r="D215" s="5" t="s">
        <v>572</v>
      </c>
      <c r="E215" s="5" t="s">
        <v>24</v>
      </c>
      <c r="F215" s="12" t="s">
        <v>25</v>
      </c>
      <c r="G215" s="29">
        <v>20033</v>
      </c>
      <c r="H215" s="16" t="s">
        <v>585</v>
      </c>
      <c r="I215" s="16">
        <v>1506</v>
      </c>
      <c r="J215" s="16">
        <v>1</v>
      </c>
      <c r="K215" s="16">
        <v>6</v>
      </c>
      <c r="L215" s="7">
        <f t="shared" si="9"/>
        <v>251</v>
      </c>
      <c r="M215" s="8">
        <v>1700</v>
      </c>
      <c r="N215" s="9">
        <v>1800</v>
      </c>
      <c r="O215" s="47">
        <f t="shared" si="10"/>
        <v>1750</v>
      </c>
      <c r="P215" s="53">
        <f t="shared" si="11"/>
        <v>439250</v>
      </c>
      <c r="Q215" s="10" t="s">
        <v>586</v>
      </c>
      <c r="R215" s="17" t="s">
        <v>588</v>
      </c>
      <c r="S215" s="10" t="s">
        <v>575</v>
      </c>
      <c r="T215" s="10" t="s">
        <v>576</v>
      </c>
      <c r="U215" s="10"/>
      <c r="V215" s="10"/>
      <c r="W215" s="10"/>
    </row>
    <row r="216" spans="1:23" ht="33.75">
      <c r="A216" s="13">
        <v>213</v>
      </c>
      <c r="B216" s="13">
        <v>28</v>
      </c>
      <c r="C216" s="11" t="s">
        <v>69</v>
      </c>
      <c r="D216" s="11">
        <v>38</v>
      </c>
      <c r="E216" s="11" t="s">
        <v>70</v>
      </c>
      <c r="F216" s="6" t="s">
        <v>71</v>
      </c>
      <c r="G216" s="31">
        <v>3630</v>
      </c>
      <c r="H216" s="7" t="s">
        <v>589</v>
      </c>
      <c r="I216" s="7">
        <v>126</v>
      </c>
      <c r="J216" s="7">
        <v>331</v>
      </c>
      <c r="K216" s="7">
        <v>3630</v>
      </c>
      <c r="L216" s="7">
        <f t="shared" si="9"/>
        <v>11.489256198347107</v>
      </c>
      <c r="M216" s="8">
        <v>159600</v>
      </c>
      <c r="N216" s="19">
        <v>161100</v>
      </c>
      <c r="O216" s="47">
        <f t="shared" si="10"/>
        <v>160350</v>
      </c>
      <c r="P216" s="53">
        <f t="shared" si="11"/>
        <v>1842302.2314049585</v>
      </c>
      <c r="Q216" s="10" t="s">
        <v>64</v>
      </c>
      <c r="R216" s="17" t="s">
        <v>590</v>
      </c>
      <c r="S216" s="10" t="s">
        <v>591</v>
      </c>
      <c r="T216" s="10" t="s">
        <v>592</v>
      </c>
      <c r="U216" s="10"/>
      <c r="V216" s="10"/>
      <c r="W216" s="10"/>
    </row>
    <row r="217" spans="1:23" ht="33.75">
      <c r="A217" s="13">
        <v>214</v>
      </c>
      <c r="B217" s="13">
        <v>29</v>
      </c>
      <c r="C217" s="11" t="s">
        <v>69</v>
      </c>
      <c r="D217" s="11">
        <v>38</v>
      </c>
      <c r="E217" s="11" t="s">
        <v>70</v>
      </c>
      <c r="F217" s="6" t="s">
        <v>71</v>
      </c>
      <c r="G217" s="31">
        <v>3630</v>
      </c>
      <c r="H217" s="7" t="s">
        <v>593</v>
      </c>
      <c r="I217" s="7">
        <v>233</v>
      </c>
      <c r="J217" s="7">
        <v>331</v>
      </c>
      <c r="K217" s="7">
        <v>3630</v>
      </c>
      <c r="L217" s="7">
        <f t="shared" si="9"/>
        <v>21.246005509641872</v>
      </c>
      <c r="M217" s="8">
        <v>43100</v>
      </c>
      <c r="N217" s="19">
        <v>46700</v>
      </c>
      <c r="O217" s="47">
        <f t="shared" si="10"/>
        <v>44900</v>
      </c>
      <c r="P217" s="53">
        <f t="shared" si="11"/>
        <v>953945.64738292003</v>
      </c>
      <c r="Q217" s="10" t="s">
        <v>77</v>
      </c>
      <c r="R217" s="17" t="s">
        <v>590</v>
      </c>
      <c r="S217" s="10" t="s">
        <v>591</v>
      </c>
      <c r="T217" s="10" t="s">
        <v>592</v>
      </c>
      <c r="U217" s="10"/>
      <c r="V217" s="10"/>
      <c r="W217" s="10"/>
    </row>
    <row r="218" spans="1:23" ht="22.5">
      <c r="A218" s="13">
        <v>215</v>
      </c>
      <c r="B218" s="13">
        <v>358</v>
      </c>
      <c r="C218" s="5" t="s">
        <v>269</v>
      </c>
      <c r="D218" s="5" t="s">
        <v>594</v>
      </c>
      <c r="E218" s="11" t="s">
        <v>24</v>
      </c>
      <c r="F218" s="12" t="s">
        <v>80</v>
      </c>
      <c r="G218" s="29">
        <v>32231</v>
      </c>
      <c r="H218" s="16" t="s">
        <v>595</v>
      </c>
      <c r="I218" s="16">
        <v>61</v>
      </c>
      <c r="J218" s="16">
        <v>1</v>
      </c>
      <c r="K218" s="16">
        <v>4</v>
      </c>
      <c r="L218" s="7">
        <f t="shared" si="9"/>
        <v>15.25</v>
      </c>
      <c r="M218" s="8">
        <v>8000</v>
      </c>
      <c r="N218" s="9">
        <v>7700</v>
      </c>
      <c r="O218" s="47">
        <f t="shared" si="10"/>
        <v>7850</v>
      </c>
      <c r="P218" s="53">
        <f t="shared" si="11"/>
        <v>119712.5</v>
      </c>
      <c r="Q218" s="10" t="s">
        <v>64</v>
      </c>
      <c r="R218" s="17" t="s">
        <v>596</v>
      </c>
      <c r="S218" s="10" t="s">
        <v>597</v>
      </c>
      <c r="T218" s="10" t="s">
        <v>598</v>
      </c>
      <c r="U218" s="10"/>
      <c r="V218" s="10"/>
      <c r="W218" s="10"/>
    </row>
    <row r="219" spans="1:23" ht="22.5">
      <c r="A219" s="13">
        <v>216</v>
      </c>
      <c r="B219" s="13">
        <v>356</v>
      </c>
      <c r="C219" s="5" t="s">
        <v>269</v>
      </c>
      <c r="D219" s="5" t="s">
        <v>594</v>
      </c>
      <c r="E219" s="11" t="s">
        <v>24</v>
      </c>
      <c r="F219" s="12" t="s">
        <v>80</v>
      </c>
      <c r="G219" s="29">
        <v>32231</v>
      </c>
      <c r="H219" s="16" t="s">
        <v>595</v>
      </c>
      <c r="I219" s="16">
        <v>61</v>
      </c>
      <c r="J219" s="16">
        <v>1</v>
      </c>
      <c r="K219" s="16">
        <v>4</v>
      </c>
      <c r="L219" s="7">
        <f t="shared" si="9"/>
        <v>15.25</v>
      </c>
      <c r="M219" s="8">
        <v>8000</v>
      </c>
      <c r="N219" s="9">
        <v>7700</v>
      </c>
      <c r="O219" s="47">
        <f t="shared" si="10"/>
        <v>7850</v>
      </c>
      <c r="P219" s="53">
        <f t="shared" si="11"/>
        <v>119712.5</v>
      </c>
      <c r="Q219" s="10" t="s">
        <v>64</v>
      </c>
      <c r="R219" s="17" t="s">
        <v>599</v>
      </c>
      <c r="S219" s="10" t="s">
        <v>600</v>
      </c>
      <c r="T219" s="10" t="s">
        <v>598</v>
      </c>
      <c r="U219" s="10"/>
      <c r="V219" s="10"/>
      <c r="W219" s="10"/>
    </row>
    <row r="220" spans="1:23" ht="22.5">
      <c r="A220" s="13">
        <v>217</v>
      </c>
      <c r="B220" s="13">
        <v>357</v>
      </c>
      <c r="C220" s="5" t="s">
        <v>269</v>
      </c>
      <c r="D220" s="5" t="s">
        <v>594</v>
      </c>
      <c r="E220" s="11" t="s">
        <v>24</v>
      </c>
      <c r="F220" s="12" t="s">
        <v>80</v>
      </c>
      <c r="G220" s="29">
        <v>32231</v>
      </c>
      <c r="H220" s="16" t="s">
        <v>595</v>
      </c>
      <c r="I220" s="16">
        <v>61</v>
      </c>
      <c r="J220" s="16">
        <v>1</v>
      </c>
      <c r="K220" s="16">
        <v>4</v>
      </c>
      <c r="L220" s="7">
        <f t="shared" si="9"/>
        <v>15.25</v>
      </c>
      <c r="M220" s="8">
        <v>8000</v>
      </c>
      <c r="N220" s="9">
        <v>7700</v>
      </c>
      <c r="O220" s="47">
        <f t="shared" si="10"/>
        <v>7850</v>
      </c>
      <c r="P220" s="53">
        <f t="shared" si="11"/>
        <v>119712.5</v>
      </c>
      <c r="Q220" s="10" t="s">
        <v>64</v>
      </c>
      <c r="R220" s="17" t="s">
        <v>601</v>
      </c>
      <c r="S220" s="10" t="s">
        <v>597</v>
      </c>
      <c r="T220" s="10" t="s">
        <v>598</v>
      </c>
      <c r="U220" s="10"/>
      <c r="V220" s="10"/>
      <c r="W220" s="10"/>
    </row>
    <row r="221" spans="1:23" ht="22.5">
      <c r="A221" s="13">
        <v>218</v>
      </c>
      <c r="B221" s="13">
        <v>355</v>
      </c>
      <c r="C221" s="5" t="s">
        <v>269</v>
      </c>
      <c r="D221" s="5" t="s">
        <v>594</v>
      </c>
      <c r="E221" s="11" t="s">
        <v>24</v>
      </c>
      <c r="F221" s="12" t="s">
        <v>80</v>
      </c>
      <c r="G221" s="29">
        <v>32231</v>
      </c>
      <c r="H221" s="16" t="s">
        <v>595</v>
      </c>
      <c r="I221" s="16">
        <v>61</v>
      </c>
      <c r="J221" s="16">
        <v>1</v>
      </c>
      <c r="K221" s="16">
        <v>4</v>
      </c>
      <c r="L221" s="7">
        <f t="shared" si="9"/>
        <v>15.25</v>
      </c>
      <c r="M221" s="8">
        <v>8000</v>
      </c>
      <c r="N221" s="9">
        <v>7700</v>
      </c>
      <c r="O221" s="47">
        <f t="shared" si="10"/>
        <v>7850</v>
      </c>
      <c r="P221" s="53">
        <f t="shared" si="11"/>
        <v>119712.5</v>
      </c>
      <c r="Q221" s="10" t="s">
        <v>64</v>
      </c>
      <c r="R221" s="17" t="s">
        <v>602</v>
      </c>
      <c r="S221" s="10" t="s">
        <v>603</v>
      </c>
      <c r="T221" s="10" t="s">
        <v>598</v>
      </c>
      <c r="U221" s="10" t="s">
        <v>604</v>
      </c>
      <c r="V221" s="10" t="s">
        <v>116</v>
      </c>
      <c r="W221" s="10" t="s">
        <v>605</v>
      </c>
    </row>
    <row r="222" spans="1:23" ht="22.5">
      <c r="A222" s="13">
        <v>219</v>
      </c>
      <c r="B222" s="13">
        <v>14</v>
      </c>
      <c r="C222" s="11" t="s">
        <v>69</v>
      </c>
      <c r="D222" s="11" t="s">
        <v>606</v>
      </c>
      <c r="E222" s="11" t="s">
        <v>70</v>
      </c>
      <c r="F222" s="6" t="s">
        <v>122</v>
      </c>
      <c r="G222" s="31">
        <v>1138</v>
      </c>
      <c r="H222" s="7">
        <v>39</v>
      </c>
      <c r="I222" s="7">
        <v>39</v>
      </c>
      <c r="J222" s="7">
        <v>1</v>
      </c>
      <c r="K222" s="7">
        <v>1</v>
      </c>
      <c r="L222" s="7">
        <f t="shared" si="9"/>
        <v>39</v>
      </c>
      <c r="M222" s="8">
        <v>334400</v>
      </c>
      <c r="N222" s="19">
        <v>334400</v>
      </c>
      <c r="O222" s="47">
        <f t="shared" si="10"/>
        <v>334400</v>
      </c>
      <c r="P222" s="53">
        <f t="shared" si="11"/>
        <v>13041600</v>
      </c>
      <c r="Q222" s="10" t="s">
        <v>64</v>
      </c>
      <c r="R222" s="17" t="s">
        <v>607</v>
      </c>
      <c r="S222" s="10" t="s">
        <v>608</v>
      </c>
      <c r="T222" s="10" t="s">
        <v>609</v>
      </c>
      <c r="U222" s="10"/>
      <c r="V222" s="10"/>
      <c r="W222" s="10"/>
    </row>
    <row r="223" spans="1:23" ht="33.75">
      <c r="A223" s="13">
        <v>220</v>
      </c>
      <c r="B223" s="13">
        <v>15</v>
      </c>
      <c r="C223" s="11" t="s">
        <v>69</v>
      </c>
      <c r="D223" s="11" t="s">
        <v>606</v>
      </c>
      <c r="E223" s="11" t="s">
        <v>70</v>
      </c>
      <c r="F223" s="6" t="s">
        <v>122</v>
      </c>
      <c r="G223" s="31">
        <v>1138</v>
      </c>
      <c r="H223" s="7">
        <v>614</v>
      </c>
      <c r="I223" s="7">
        <v>614</v>
      </c>
      <c r="J223" s="7">
        <v>1</v>
      </c>
      <c r="K223" s="7">
        <v>1</v>
      </c>
      <c r="L223" s="7">
        <f t="shared" si="9"/>
        <v>614</v>
      </c>
      <c r="M223" s="8">
        <v>103700</v>
      </c>
      <c r="N223" s="19">
        <v>103700</v>
      </c>
      <c r="O223" s="47">
        <f t="shared" si="10"/>
        <v>103700</v>
      </c>
      <c r="P223" s="53">
        <f t="shared" si="11"/>
        <v>63671800</v>
      </c>
      <c r="Q223" s="10" t="s">
        <v>610</v>
      </c>
      <c r="R223" s="17" t="s">
        <v>607</v>
      </c>
      <c r="S223" s="10" t="s">
        <v>608</v>
      </c>
      <c r="T223" s="10" t="s">
        <v>609</v>
      </c>
      <c r="U223" s="10"/>
      <c r="V223" s="10"/>
      <c r="W223" s="10"/>
    </row>
    <row r="224" spans="1:23" ht="22.5">
      <c r="A224" s="13">
        <v>221</v>
      </c>
      <c r="B224" s="13">
        <v>359</v>
      </c>
      <c r="C224" s="5" t="s">
        <v>611</v>
      </c>
      <c r="D224" s="5" t="s">
        <v>612</v>
      </c>
      <c r="E224" s="11" t="s">
        <v>24</v>
      </c>
      <c r="F224" s="12" t="s">
        <v>25</v>
      </c>
      <c r="G224" s="29">
        <v>40860</v>
      </c>
      <c r="H224" s="16" t="s">
        <v>613</v>
      </c>
      <c r="I224" s="16">
        <v>88</v>
      </c>
      <c r="J224" s="16">
        <v>1</v>
      </c>
      <c r="K224" s="16">
        <v>3</v>
      </c>
      <c r="L224" s="7">
        <f t="shared" si="9"/>
        <v>29.333333333333332</v>
      </c>
      <c r="M224" s="8">
        <v>6500</v>
      </c>
      <c r="N224" s="9">
        <v>6400</v>
      </c>
      <c r="O224" s="47">
        <f t="shared" si="10"/>
        <v>6450</v>
      </c>
      <c r="P224" s="53">
        <f t="shared" si="11"/>
        <v>189200</v>
      </c>
      <c r="Q224" s="10" t="s">
        <v>64</v>
      </c>
      <c r="R224" s="17" t="s">
        <v>614</v>
      </c>
      <c r="S224" s="10" t="s">
        <v>615</v>
      </c>
      <c r="T224" s="10" t="s">
        <v>616</v>
      </c>
      <c r="U224" s="10"/>
      <c r="V224" s="10"/>
      <c r="W224" s="10"/>
    </row>
    <row r="225" spans="1:23" ht="33.75">
      <c r="A225" s="13">
        <v>222</v>
      </c>
      <c r="B225" s="13">
        <v>360</v>
      </c>
      <c r="C225" s="5" t="s">
        <v>611</v>
      </c>
      <c r="D225" s="5" t="s">
        <v>612</v>
      </c>
      <c r="E225" s="11" t="s">
        <v>24</v>
      </c>
      <c r="F225" s="12" t="s">
        <v>25</v>
      </c>
      <c r="G225" s="29">
        <v>40860</v>
      </c>
      <c r="H225" s="16" t="s">
        <v>617</v>
      </c>
      <c r="I225" s="16">
        <v>2877</v>
      </c>
      <c r="J225" s="16">
        <v>1</v>
      </c>
      <c r="K225" s="16">
        <v>3</v>
      </c>
      <c r="L225" s="7">
        <f t="shared" si="9"/>
        <v>959</v>
      </c>
      <c r="M225" s="8">
        <v>1800</v>
      </c>
      <c r="N225" s="9">
        <v>1700</v>
      </c>
      <c r="O225" s="47">
        <f t="shared" si="10"/>
        <v>1750</v>
      </c>
      <c r="P225" s="53">
        <f t="shared" si="11"/>
        <v>1678250</v>
      </c>
      <c r="Q225" s="10" t="s">
        <v>618</v>
      </c>
      <c r="R225" s="17" t="s">
        <v>614</v>
      </c>
      <c r="S225" s="10" t="s">
        <v>615</v>
      </c>
      <c r="T225" s="10" t="s">
        <v>616</v>
      </c>
      <c r="U225" s="10"/>
      <c r="V225" s="10"/>
      <c r="W225" s="10"/>
    </row>
    <row r="226" spans="1:23" ht="22.5">
      <c r="A226" s="13">
        <v>223</v>
      </c>
      <c r="B226" s="13">
        <v>361</v>
      </c>
      <c r="C226" s="5" t="s">
        <v>611</v>
      </c>
      <c r="D226" s="5" t="s">
        <v>612</v>
      </c>
      <c r="E226" s="11" t="s">
        <v>24</v>
      </c>
      <c r="F226" s="12" t="s">
        <v>25</v>
      </c>
      <c r="G226" s="29">
        <v>40860</v>
      </c>
      <c r="H226" s="16" t="s">
        <v>613</v>
      </c>
      <c r="I226" s="16">
        <v>88</v>
      </c>
      <c r="J226" s="16">
        <v>1</v>
      </c>
      <c r="K226" s="16">
        <v>3</v>
      </c>
      <c r="L226" s="7">
        <f t="shared" si="9"/>
        <v>29.333333333333332</v>
      </c>
      <c r="M226" s="8">
        <v>6500</v>
      </c>
      <c r="N226" s="9">
        <v>6400</v>
      </c>
      <c r="O226" s="47">
        <f t="shared" si="10"/>
        <v>6450</v>
      </c>
      <c r="P226" s="53">
        <f t="shared" si="11"/>
        <v>189200</v>
      </c>
      <c r="Q226" s="10" t="s">
        <v>64</v>
      </c>
      <c r="R226" s="17" t="s">
        <v>619</v>
      </c>
      <c r="S226" s="10" t="s">
        <v>620</v>
      </c>
      <c r="T226" s="10" t="s">
        <v>621</v>
      </c>
      <c r="U226" s="10"/>
      <c r="V226" s="10"/>
      <c r="W226" s="10"/>
    </row>
    <row r="227" spans="1:23" ht="33.75">
      <c r="A227" s="13">
        <v>224</v>
      </c>
      <c r="B227" s="13">
        <v>362</v>
      </c>
      <c r="C227" s="5" t="s">
        <v>611</v>
      </c>
      <c r="D227" s="5" t="s">
        <v>612</v>
      </c>
      <c r="E227" s="11" t="s">
        <v>24</v>
      </c>
      <c r="F227" s="12" t="s">
        <v>25</v>
      </c>
      <c r="G227" s="29">
        <v>40860</v>
      </c>
      <c r="H227" s="16" t="s">
        <v>617</v>
      </c>
      <c r="I227" s="16">
        <v>2877</v>
      </c>
      <c r="J227" s="16">
        <v>1</v>
      </c>
      <c r="K227" s="16">
        <v>3</v>
      </c>
      <c r="L227" s="7">
        <f t="shared" si="9"/>
        <v>959</v>
      </c>
      <c r="M227" s="8">
        <v>1800</v>
      </c>
      <c r="N227" s="9">
        <v>1700</v>
      </c>
      <c r="O227" s="47">
        <f t="shared" si="10"/>
        <v>1750</v>
      </c>
      <c r="P227" s="53">
        <f t="shared" si="11"/>
        <v>1678250</v>
      </c>
      <c r="Q227" s="10" t="s">
        <v>618</v>
      </c>
      <c r="R227" s="17" t="s">
        <v>619</v>
      </c>
      <c r="S227" s="10" t="s">
        <v>620</v>
      </c>
      <c r="T227" s="10" t="s">
        <v>621</v>
      </c>
      <c r="U227" s="10"/>
      <c r="V227" s="10"/>
      <c r="W227" s="10"/>
    </row>
    <row r="228" spans="1:23" ht="22.5">
      <c r="A228" s="13">
        <v>225</v>
      </c>
      <c r="B228" s="13">
        <v>363</v>
      </c>
      <c r="C228" s="5" t="s">
        <v>611</v>
      </c>
      <c r="D228" s="5" t="s">
        <v>612</v>
      </c>
      <c r="E228" s="11" t="s">
        <v>24</v>
      </c>
      <c r="F228" s="12" t="s">
        <v>25</v>
      </c>
      <c r="G228" s="29">
        <v>40860</v>
      </c>
      <c r="H228" s="16" t="s">
        <v>613</v>
      </c>
      <c r="I228" s="16">
        <v>88</v>
      </c>
      <c r="J228" s="16">
        <v>1</v>
      </c>
      <c r="K228" s="16">
        <v>3</v>
      </c>
      <c r="L228" s="7">
        <f t="shared" si="9"/>
        <v>29.333333333333332</v>
      </c>
      <c r="M228" s="8">
        <v>6500</v>
      </c>
      <c r="N228" s="9">
        <v>6400</v>
      </c>
      <c r="O228" s="47">
        <f t="shared" si="10"/>
        <v>6450</v>
      </c>
      <c r="P228" s="53">
        <f t="shared" si="11"/>
        <v>189200</v>
      </c>
      <c r="Q228" s="10" t="s">
        <v>64</v>
      </c>
      <c r="R228" s="17" t="s">
        <v>622</v>
      </c>
      <c r="S228" s="10" t="s">
        <v>620</v>
      </c>
      <c r="T228" s="10" t="s">
        <v>623</v>
      </c>
      <c r="U228" s="10"/>
      <c r="V228" s="10"/>
      <c r="W228" s="10"/>
    </row>
    <row r="229" spans="1:23" ht="33.75">
      <c r="A229" s="13">
        <v>226</v>
      </c>
      <c r="B229" s="13">
        <v>364</v>
      </c>
      <c r="C229" s="5" t="s">
        <v>611</v>
      </c>
      <c r="D229" s="5" t="s">
        <v>612</v>
      </c>
      <c r="E229" s="11" t="s">
        <v>24</v>
      </c>
      <c r="F229" s="12" t="s">
        <v>25</v>
      </c>
      <c r="G229" s="29">
        <v>40860</v>
      </c>
      <c r="H229" s="16" t="s">
        <v>617</v>
      </c>
      <c r="I229" s="16">
        <v>2877</v>
      </c>
      <c r="J229" s="16">
        <v>1</v>
      </c>
      <c r="K229" s="16">
        <v>3</v>
      </c>
      <c r="L229" s="7">
        <f t="shared" si="9"/>
        <v>959</v>
      </c>
      <c r="M229" s="8">
        <v>1800</v>
      </c>
      <c r="N229" s="9">
        <v>1700</v>
      </c>
      <c r="O229" s="47">
        <f t="shared" si="10"/>
        <v>1750</v>
      </c>
      <c r="P229" s="53">
        <f t="shared" si="11"/>
        <v>1678250</v>
      </c>
      <c r="Q229" s="10" t="s">
        <v>618</v>
      </c>
      <c r="R229" s="17" t="s">
        <v>622</v>
      </c>
      <c r="S229" s="10" t="s">
        <v>620</v>
      </c>
      <c r="T229" s="10" t="s">
        <v>623</v>
      </c>
      <c r="U229" s="10"/>
      <c r="V229" s="10"/>
      <c r="W229" s="10"/>
    </row>
    <row r="230" spans="1:23" ht="22.5">
      <c r="A230" s="13">
        <v>227</v>
      </c>
      <c r="B230" s="13">
        <v>100</v>
      </c>
      <c r="C230" s="4" t="s">
        <v>624</v>
      </c>
      <c r="D230" s="5" t="s">
        <v>625</v>
      </c>
      <c r="E230" s="4" t="s">
        <v>24</v>
      </c>
      <c r="F230" s="6" t="s">
        <v>25</v>
      </c>
      <c r="G230" s="28">
        <v>20826</v>
      </c>
      <c r="H230" s="7">
        <v>138</v>
      </c>
      <c r="I230" s="7">
        <v>138</v>
      </c>
      <c r="J230" s="7">
        <v>1</v>
      </c>
      <c r="K230" s="7">
        <v>1</v>
      </c>
      <c r="L230" s="7">
        <f t="shared" si="9"/>
        <v>138</v>
      </c>
      <c r="M230" s="8">
        <v>4500</v>
      </c>
      <c r="N230" s="9">
        <v>4200</v>
      </c>
      <c r="O230" s="47">
        <f t="shared" si="10"/>
        <v>4350</v>
      </c>
      <c r="P230" s="53">
        <f t="shared" si="11"/>
        <v>600300</v>
      </c>
      <c r="Q230" s="10" t="s">
        <v>64</v>
      </c>
      <c r="R230" s="5" t="s">
        <v>626</v>
      </c>
      <c r="S230" s="10" t="s">
        <v>627</v>
      </c>
      <c r="T230" s="10" t="s">
        <v>628</v>
      </c>
      <c r="U230" s="10"/>
      <c r="V230" s="10"/>
      <c r="W230" s="10"/>
    </row>
    <row r="231" spans="1:23" ht="33.75">
      <c r="A231" s="13">
        <v>228</v>
      </c>
      <c r="B231" s="13">
        <v>101</v>
      </c>
      <c r="C231" s="4" t="s">
        <v>624</v>
      </c>
      <c r="D231" s="5" t="s">
        <v>625</v>
      </c>
      <c r="E231" s="4" t="s">
        <v>24</v>
      </c>
      <c r="F231" s="6" t="s">
        <v>25</v>
      </c>
      <c r="G231" s="28">
        <v>20826</v>
      </c>
      <c r="H231" s="7">
        <v>2548</v>
      </c>
      <c r="I231" s="7">
        <v>2548</v>
      </c>
      <c r="J231" s="7">
        <v>1</v>
      </c>
      <c r="K231" s="7">
        <v>1</v>
      </c>
      <c r="L231" s="7">
        <f t="shared" si="9"/>
        <v>2548</v>
      </c>
      <c r="M231" s="8">
        <v>1300</v>
      </c>
      <c r="N231" s="9">
        <v>1200</v>
      </c>
      <c r="O231" s="47">
        <f t="shared" si="10"/>
        <v>1250</v>
      </c>
      <c r="P231" s="53">
        <f t="shared" si="11"/>
        <v>3185000</v>
      </c>
      <c r="Q231" s="10" t="s">
        <v>629</v>
      </c>
      <c r="R231" s="5" t="s">
        <v>626</v>
      </c>
      <c r="S231" s="10" t="s">
        <v>627</v>
      </c>
      <c r="T231" s="10" t="s">
        <v>628</v>
      </c>
      <c r="U231" s="10"/>
      <c r="V231" s="10"/>
      <c r="W231" s="10"/>
    </row>
    <row r="232" spans="1:23" ht="22.5">
      <c r="A232" s="13">
        <v>229</v>
      </c>
      <c r="B232" s="13">
        <v>130</v>
      </c>
      <c r="C232" s="4" t="s">
        <v>22</v>
      </c>
      <c r="D232" s="5" t="s">
        <v>23</v>
      </c>
      <c r="E232" s="4" t="s">
        <v>24</v>
      </c>
      <c r="F232" s="6" t="s">
        <v>25</v>
      </c>
      <c r="G232" s="28">
        <v>84793</v>
      </c>
      <c r="H232" s="7" t="s">
        <v>26</v>
      </c>
      <c r="I232" s="7">
        <v>49</v>
      </c>
      <c r="J232" s="7">
        <v>1</v>
      </c>
      <c r="K232" s="7">
        <v>18</v>
      </c>
      <c r="L232" s="7">
        <f t="shared" si="9"/>
        <v>2.7222222222222219</v>
      </c>
      <c r="M232" s="8">
        <v>5200</v>
      </c>
      <c r="N232" s="9">
        <v>5400</v>
      </c>
      <c r="O232" s="47">
        <f t="shared" si="10"/>
        <v>5300</v>
      </c>
      <c r="P232" s="53">
        <f t="shared" si="11"/>
        <v>14427.777777777776</v>
      </c>
      <c r="Q232" s="10" t="s">
        <v>64</v>
      </c>
      <c r="R232" s="5" t="s">
        <v>630</v>
      </c>
      <c r="S232" s="10" t="s">
        <v>631</v>
      </c>
      <c r="T232" s="10" t="s">
        <v>632</v>
      </c>
      <c r="U232" s="10"/>
      <c r="V232" s="10"/>
      <c r="W232" s="10"/>
    </row>
    <row r="233" spans="1:23" ht="33.75">
      <c r="A233" s="13">
        <v>230</v>
      </c>
      <c r="B233" s="13">
        <v>131</v>
      </c>
      <c r="C233" s="4" t="s">
        <v>22</v>
      </c>
      <c r="D233" s="5" t="s">
        <v>23</v>
      </c>
      <c r="E233" s="4" t="s">
        <v>24</v>
      </c>
      <c r="F233" s="6" t="s">
        <v>25</v>
      </c>
      <c r="G233" s="28">
        <v>84793</v>
      </c>
      <c r="H233" s="7" t="s">
        <v>633</v>
      </c>
      <c r="I233" s="7">
        <v>5535</v>
      </c>
      <c r="J233" s="7">
        <v>1</v>
      </c>
      <c r="K233" s="7">
        <v>18</v>
      </c>
      <c r="L233" s="7">
        <f t="shared" si="9"/>
        <v>307.5</v>
      </c>
      <c r="M233" s="8">
        <v>1500</v>
      </c>
      <c r="N233" s="9">
        <v>1500</v>
      </c>
      <c r="O233" s="47">
        <f t="shared" si="10"/>
        <v>1500</v>
      </c>
      <c r="P233" s="53">
        <f t="shared" si="11"/>
        <v>461250</v>
      </c>
      <c r="Q233" s="10" t="s">
        <v>634</v>
      </c>
      <c r="R233" s="5" t="s">
        <v>630</v>
      </c>
      <c r="S233" s="10" t="s">
        <v>631</v>
      </c>
      <c r="T233" s="10" t="s">
        <v>632</v>
      </c>
      <c r="U233" s="10"/>
      <c r="V233" s="10"/>
      <c r="W233" s="10"/>
    </row>
    <row r="234" spans="1:23">
      <c r="A234" s="13">
        <v>231</v>
      </c>
      <c r="B234" s="13">
        <v>327</v>
      </c>
      <c r="C234" s="38" t="s">
        <v>635</v>
      </c>
      <c r="D234" s="38" t="s">
        <v>636</v>
      </c>
      <c r="E234" s="11" t="s">
        <v>24</v>
      </c>
      <c r="F234" s="6" t="s">
        <v>122</v>
      </c>
      <c r="G234" s="29">
        <v>87434</v>
      </c>
      <c r="H234" s="16" t="s">
        <v>637</v>
      </c>
      <c r="I234" s="16">
        <v>158</v>
      </c>
      <c r="J234" s="16">
        <v>1</v>
      </c>
      <c r="K234" s="16">
        <v>5</v>
      </c>
      <c r="L234" s="7">
        <f t="shared" si="9"/>
        <v>31.6</v>
      </c>
      <c r="M234" s="8">
        <v>8500</v>
      </c>
      <c r="N234" s="9">
        <v>8500</v>
      </c>
      <c r="O234" s="47">
        <f t="shared" si="10"/>
        <v>8500</v>
      </c>
      <c r="P234" s="53">
        <f t="shared" si="11"/>
        <v>268600</v>
      </c>
      <c r="Q234" s="10" t="s">
        <v>64</v>
      </c>
      <c r="R234" s="17" t="s">
        <v>638</v>
      </c>
      <c r="S234" s="10" t="s">
        <v>639</v>
      </c>
      <c r="T234" s="10" t="s">
        <v>640</v>
      </c>
      <c r="U234" s="10"/>
      <c r="V234" s="10"/>
      <c r="W234" s="10"/>
    </row>
    <row r="235" spans="1:23" ht="33.75">
      <c r="A235" s="13">
        <v>232</v>
      </c>
      <c r="B235" s="13">
        <v>328</v>
      </c>
      <c r="C235" s="38" t="s">
        <v>635</v>
      </c>
      <c r="D235" s="38" t="s">
        <v>636</v>
      </c>
      <c r="E235" s="11" t="s">
        <v>24</v>
      </c>
      <c r="F235" s="6" t="s">
        <v>122</v>
      </c>
      <c r="G235" s="29">
        <v>87434</v>
      </c>
      <c r="H235" s="20" t="s">
        <v>641</v>
      </c>
      <c r="I235" s="16">
        <v>4100</v>
      </c>
      <c r="J235" s="16">
        <v>1</v>
      </c>
      <c r="K235" s="16">
        <v>5</v>
      </c>
      <c r="L235" s="7">
        <f t="shared" si="9"/>
        <v>820</v>
      </c>
      <c r="M235" s="8">
        <v>2300</v>
      </c>
      <c r="N235" s="9">
        <v>2200</v>
      </c>
      <c r="O235" s="47">
        <f t="shared" si="10"/>
        <v>2250</v>
      </c>
      <c r="P235" s="53">
        <f t="shared" si="11"/>
        <v>1845000</v>
      </c>
      <c r="Q235" s="10" t="s">
        <v>642</v>
      </c>
      <c r="R235" s="17" t="s">
        <v>638</v>
      </c>
      <c r="S235" s="10" t="s">
        <v>639</v>
      </c>
      <c r="T235" s="10" t="s">
        <v>640</v>
      </c>
      <c r="U235" s="10"/>
      <c r="V235" s="10"/>
      <c r="W235" s="10"/>
    </row>
    <row r="236" spans="1:23">
      <c r="A236" s="13">
        <v>233</v>
      </c>
      <c r="B236" s="13">
        <v>329</v>
      </c>
      <c r="C236" s="38" t="s">
        <v>635</v>
      </c>
      <c r="D236" s="38" t="s">
        <v>636</v>
      </c>
      <c r="E236" s="11" t="s">
        <v>24</v>
      </c>
      <c r="F236" s="6" t="s">
        <v>122</v>
      </c>
      <c r="G236" s="29">
        <v>87434</v>
      </c>
      <c r="H236" s="16" t="s">
        <v>637</v>
      </c>
      <c r="I236" s="16">
        <v>158</v>
      </c>
      <c r="J236" s="16">
        <v>1</v>
      </c>
      <c r="K236" s="16">
        <v>5</v>
      </c>
      <c r="L236" s="7">
        <f t="shared" si="9"/>
        <v>31.6</v>
      </c>
      <c r="M236" s="8">
        <v>8500</v>
      </c>
      <c r="N236" s="9">
        <v>8500</v>
      </c>
      <c r="O236" s="47">
        <f t="shared" si="10"/>
        <v>8500</v>
      </c>
      <c r="P236" s="53">
        <f t="shared" si="11"/>
        <v>268600</v>
      </c>
      <c r="Q236" s="10" t="s">
        <v>64</v>
      </c>
      <c r="R236" s="17" t="s">
        <v>643</v>
      </c>
      <c r="S236" s="10" t="s">
        <v>639</v>
      </c>
      <c r="T236" s="10" t="s">
        <v>639</v>
      </c>
      <c r="U236" s="10"/>
      <c r="V236" s="10"/>
      <c r="W236" s="10"/>
    </row>
    <row r="237" spans="1:23" ht="33.75">
      <c r="A237" s="13">
        <v>234</v>
      </c>
      <c r="B237" s="13">
        <v>330</v>
      </c>
      <c r="C237" s="38" t="s">
        <v>635</v>
      </c>
      <c r="D237" s="38" t="s">
        <v>636</v>
      </c>
      <c r="E237" s="11" t="s">
        <v>24</v>
      </c>
      <c r="F237" s="6" t="s">
        <v>122</v>
      </c>
      <c r="G237" s="29">
        <v>87434</v>
      </c>
      <c r="H237" s="20" t="s">
        <v>641</v>
      </c>
      <c r="I237" s="16">
        <v>4100</v>
      </c>
      <c r="J237" s="16">
        <v>1</v>
      </c>
      <c r="K237" s="16">
        <v>5</v>
      </c>
      <c r="L237" s="7">
        <f t="shared" si="9"/>
        <v>820</v>
      </c>
      <c r="M237" s="8">
        <v>2300</v>
      </c>
      <c r="N237" s="9">
        <v>2200</v>
      </c>
      <c r="O237" s="47">
        <f t="shared" si="10"/>
        <v>2250</v>
      </c>
      <c r="P237" s="53">
        <f t="shared" si="11"/>
        <v>1845000</v>
      </c>
      <c r="Q237" s="10" t="s">
        <v>642</v>
      </c>
      <c r="R237" s="17" t="s">
        <v>643</v>
      </c>
      <c r="S237" s="10" t="s">
        <v>639</v>
      </c>
      <c r="T237" s="10" t="s">
        <v>639</v>
      </c>
      <c r="U237" s="10"/>
      <c r="V237" s="10"/>
      <c r="W237" s="10"/>
    </row>
    <row r="238" spans="1:23" ht="33.75">
      <c r="A238" s="13">
        <v>235</v>
      </c>
      <c r="B238" s="13">
        <v>48</v>
      </c>
      <c r="C238" s="11" t="s">
        <v>644</v>
      </c>
      <c r="D238" s="11" t="s">
        <v>645</v>
      </c>
      <c r="E238" s="11" t="s">
        <v>646</v>
      </c>
      <c r="F238" s="6" t="s">
        <v>63</v>
      </c>
      <c r="G238" s="31">
        <v>9920</v>
      </c>
      <c r="H238" s="32">
        <v>39</v>
      </c>
      <c r="I238" s="32">
        <v>39</v>
      </c>
      <c r="J238" s="32">
        <v>1</v>
      </c>
      <c r="K238" s="32">
        <v>1</v>
      </c>
      <c r="L238" s="7">
        <v>39</v>
      </c>
      <c r="M238" s="8">
        <v>62900</v>
      </c>
      <c r="N238" s="9">
        <v>63600</v>
      </c>
      <c r="O238" s="47">
        <f t="shared" si="10"/>
        <v>63250</v>
      </c>
      <c r="P238" s="53">
        <f t="shared" si="11"/>
        <v>2466750</v>
      </c>
      <c r="Q238" s="10" t="s">
        <v>64</v>
      </c>
      <c r="R238" s="17" t="s">
        <v>647</v>
      </c>
      <c r="S238" s="10" t="s">
        <v>648</v>
      </c>
      <c r="T238" s="10" t="s">
        <v>649</v>
      </c>
      <c r="U238" s="10"/>
      <c r="V238" s="10"/>
      <c r="W238" s="10"/>
    </row>
    <row r="239" spans="1:23" ht="33.75">
      <c r="A239" s="13">
        <v>236</v>
      </c>
      <c r="B239" s="13">
        <v>49</v>
      </c>
      <c r="C239" s="11" t="s">
        <v>644</v>
      </c>
      <c r="D239" s="11" t="s">
        <v>645</v>
      </c>
      <c r="E239" s="11" t="s">
        <v>646</v>
      </c>
      <c r="F239" s="6" t="s">
        <v>63</v>
      </c>
      <c r="G239" s="31">
        <v>9920</v>
      </c>
      <c r="H239" s="7">
        <v>1209</v>
      </c>
      <c r="I239" s="7">
        <v>1209</v>
      </c>
      <c r="J239" s="32">
        <v>1</v>
      </c>
      <c r="K239" s="32">
        <v>1</v>
      </c>
      <c r="L239" s="7">
        <f t="shared" si="9"/>
        <v>1209</v>
      </c>
      <c r="M239" s="8">
        <v>17600</v>
      </c>
      <c r="N239" s="9">
        <v>17800</v>
      </c>
      <c r="O239" s="47">
        <f t="shared" si="10"/>
        <v>17700</v>
      </c>
      <c r="P239" s="53">
        <f t="shared" si="11"/>
        <v>21399300</v>
      </c>
      <c r="Q239" s="10" t="s">
        <v>650</v>
      </c>
      <c r="R239" s="17" t="s">
        <v>647</v>
      </c>
      <c r="S239" s="10" t="s">
        <v>648</v>
      </c>
      <c r="T239" s="10" t="s">
        <v>649</v>
      </c>
      <c r="U239" s="10"/>
      <c r="V239" s="10"/>
      <c r="W239" s="10"/>
    </row>
    <row r="240" spans="1:23">
      <c r="A240" s="13">
        <v>237</v>
      </c>
      <c r="B240" s="13">
        <v>335</v>
      </c>
      <c r="C240" s="38" t="s">
        <v>635</v>
      </c>
      <c r="D240" s="38" t="s">
        <v>636</v>
      </c>
      <c r="E240" s="11" t="s">
        <v>24</v>
      </c>
      <c r="F240" s="6" t="s">
        <v>122</v>
      </c>
      <c r="G240" s="29">
        <v>87434</v>
      </c>
      <c r="H240" s="16" t="s">
        <v>637</v>
      </c>
      <c r="I240" s="16">
        <v>158</v>
      </c>
      <c r="J240" s="16">
        <v>1</v>
      </c>
      <c r="K240" s="16">
        <v>5</v>
      </c>
      <c r="L240" s="7">
        <f t="shared" si="9"/>
        <v>31.6</v>
      </c>
      <c r="M240" s="8">
        <v>8500</v>
      </c>
      <c r="N240" s="9">
        <v>8500</v>
      </c>
      <c r="O240" s="47">
        <f t="shared" si="10"/>
        <v>8500</v>
      </c>
      <c r="P240" s="53">
        <f t="shared" si="11"/>
        <v>268600</v>
      </c>
      <c r="Q240" s="10" t="s">
        <v>64</v>
      </c>
      <c r="R240" s="17" t="s">
        <v>651</v>
      </c>
      <c r="S240" s="10" t="s">
        <v>639</v>
      </c>
      <c r="T240" s="10" t="s">
        <v>639</v>
      </c>
      <c r="U240" s="10"/>
      <c r="V240" s="10"/>
      <c r="W240" s="10"/>
    </row>
    <row r="241" spans="1:23" ht="33.75">
      <c r="A241" s="13">
        <v>238</v>
      </c>
      <c r="B241" s="13">
        <v>336</v>
      </c>
      <c r="C241" s="38" t="s">
        <v>635</v>
      </c>
      <c r="D241" s="38" t="s">
        <v>636</v>
      </c>
      <c r="E241" s="11" t="s">
        <v>24</v>
      </c>
      <c r="F241" s="6" t="s">
        <v>122</v>
      </c>
      <c r="G241" s="29">
        <v>87434</v>
      </c>
      <c r="H241" s="20" t="s">
        <v>641</v>
      </c>
      <c r="I241" s="16">
        <v>4100</v>
      </c>
      <c r="J241" s="16">
        <v>1</v>
      </c>
      <c r="K241" s="16">
        <v>5</v>
      </c>
      <c r="L241" s="7">
        <f t="shared" si="9"/>
        <v>820</v>
      </c>
      <c r="M241" s="8">
        <v>2300</v>
      </c>
      <c r="N241" s="9">
        <v>2200</v>
      </c>
      <c r="O241" s="47">
        <f t="shared" si="10"/>
        <v>2250</v>
      </c>
      <c r="P241" s="53">
        <f t="shared" si="11"/>
        <v>1845000</v>
      </c>
      <c r="Q241" s="10" t="s">
        <v>642</v>
      </c>
      <c r="R241" s="17" t="s">
        <v>651</v>
      </c>
      <c r="S241" s="10" t="s">
        <v>639</v>
      </c>
      <c r="T241" s="10" t="s">
        <v>639</v>
      </c>
      <c r="U241" s="10"/>
      <c r="V241" s="10"/>
      <c r="W241" s="10"/>
    </row>
    <row r="242" spans="1:23" ht="22.5">
      <c r="A242" s="13">
        <v>239</v>
      </c>
      <c r="B242" s="13">
        <v>243</v>
      </c>
      <c r="C242" s="5" t="s">
        <v>403</v>
      </c>
      <c r="D242" s="5" t="s">
        <v>652</v>
      </c>
      <c r="E242" s="5" t="s">
        <v>24</v>
      </c>
      <c r="F242" s="12" t="s">
        <v>80</v>
      </c>
      <c r="G242" s="29">
        <v>44132</v>
      </c>
      <c r="H242" s="16" t="s">
        <v>653</v>
      </c>
      <c r="I242" s="16">
        <v>93</v>
      </c>
      <c r="J242" s="16">
        <v>3</v>
      </c>
      <c r="K242" s="16">
        <v>7</v>
      </c>
      <c r="L242" s="7">
        <f t="shared" si="9"/>
        <v>39.857142857142854</v>
      </c>
      <c r="M242" s="8">
        <v>7600</v>
      </c>
      <c r="N242" s="9">
        <v>7600</v>
      </c>
      <c r="O242" s="47">
        <f t="shared" si="10"/>
        <v>7600</v>
      </c>
      <c r="P242" s="53">
        <f t="shared" si="11"/>
        <v>302914.28571428568</v>
      </c>
      <c r="Q242" s="10" t="s">
        <v>64</v>
      </c>
      <c r="R242" s="17" t="s">
        <v>654</v>
      </c>
      <c r="S242" s="10" t="s">
        <v>655</v>
      </c>
      <c r="T242" s="10" t="s">
        <v>656</v>
      </c>
      <c r="U242" s="10"/>
      <c r="V242" s="10"/>
      <c r="W242" s="10"/>
    </row>
    <row r="243" spans="1:23" ht="33.75">
      <c r="A243" s="13">
        <v>240</v>
      </c>
      <c r="B243" s="13">
        <v>244</v>
      </c>
      <c r="C243" s="5" t="s">
        <v>403</v>
      </c>
      <c r="D243" s="5" t="s">
        <v>652</v>
      </c>
      <c r="E243" s="5" t="s">
        <v>24</v>
      </c>
      <c r="F243" s="12" t="s">
        <v>80</v>
      </c>
      <c r="G243" s="29">
        <v>44132</v>
      </c>
      <c r="H243" s="16" t="s">
        <v>657</v>
      </c>
      <c r="I243" s="16">
        <v>3228</v>
      </c>
      <c r="J243" s="16">
        <v>3</v>
      </c>
      <c r="K243" s="16">
        <v>7</v>
      </c>
      <c r="L243" s="7">
        <f t="shared" si="9"/>
        <v>1383.4285714285713</v>
      </c>
      <c r="M243" s="8">
        <v>2000</v>
      </c>
      <c r="N243" s="9">
        <v>1900</v>
      </c>
      <c r="O243" s="47">
        <f t="shared" si="10"/>
        <v>1950</v>
      </c>
      <c r="P243" s="53">
        <f t="shared" si="11"/>
        <v>2697685.7142857141</v>
      </c>
      <c r="Q243" s="10" t="s">
        <v>658</v>
      </c>
      <c r="R243" s="17" t="s">
        <v>654</v>
      </c>
      <c r="S243" s="10" t="s">
        <v>655</v>
      </c>
      <c r="T243" s="10" t="s">
        <v>656</v>
      </c>
      <c r="U243" s="10"/>
      <c r="V243" s="10"/>
      <c r="W243" s="10"/>
    </row>
    <row r="244" spans="1:23" ht="36">
      <c r="A244" s="13">
        <v>241</v>
      </c>
      <c r="B244" s="13">
        <v>283</v>
      </c>
      <c r="C244" s="5" t="s">
        <v>659</v>
      </c>
      <c r="D244" s="5" t="s">
        <v>660</v>
      </c>
      <c r="E244" s="5" t="s">
        <v>24</v>
      </c>
      <c r="F244" s="12" t="s">
        <v>257</v>
      </c>
      <c r="G244" s="29">
        <v>2006</v>
      </c>
      <c r="H244" s="20" t="s">
        <v>661</v>
      </c>
      <c r="I244" s="20">
        <v>150</v>
      </c>
      <c r="J244" s="20">
        <v>627</v>
      </c>
      <c r="K244" s="20">
        <v>7315</v>
      </c>
      <c r="L244" s="7">
        <f t="shared" si="9"/>
        <v>12.857142857142858</v>
      </c>
      <c r="M244" s="8">
        <v>15700</v>
      </c>
      <c r="N244" s="9">
        <v>14900</v>
      </c>
      <c r="O244" s="47">
        <f t="shared" si="10"/>
        <v>15300</v>
      </c>
      <c r="P244" s="53">
        <f t="shared" si="11"/>
        <v>196714.28571428571</v>
      </c>
      <c r="Q244" s="10" t="s">
        <v>64</v>
      </c>
      <c r="R244" s="17" t="s">
        <v>662</v>
      </c>
      <c r="S244" s="5" t="s">
        <v>663</v>
      </c>
      <c r="T244" s="5" t="s">
        <v>663</v>
      </c>
      <c r="U244" s="10"/>
      <c r="V244" s="10"/>
      <c r="W244" s="10"/>
    </row>
    <row r="245" spans="1:23" ht="36">
      <c r="A245" s="13">
        <v>242</v>
      </c>
      <c r="B245" s="13">
        <v>284</v>
      </c>
      <c r="C245" s="5" t="s">
        <v>659</v>
      </c>
      <c r="D245" s="5" t="s">
        <v>660</v>
      </c>
      <c r="E245" s="5" t="s">
        <v>24</v>
      </c>
      <c r="F245" s="12" t="s">
        <v>257</v>
      </c>
      <c r="G245" s="29">
        <v>2006</v>
      </c>
      <c r="H245" s="20" t="s">
        <v>664</v>
      </c>
      <c r="I245" s="20">
        <v>324</v>
      </c>
      <c r="J245" s="20">
        <v>627</v>
      </c>
      <c r="K245" s="20">
        <v>7315</v>
      </c>
      <c r="L245" s="7">
        <f t="shared" si="9"/>
        <v>27.771428571428572</v>
      </c>
      <c r="M245" s="8">
        <v>4400</v>
      </c>
      <c r="N245" s="9">
        <v>4200</v>
      </c>
      <c r="O245" s="47">
        <f t="shared" si="10"/>
        <v>4300</v>
      </c>
      <c r="P245" s="53">
        <f t="shared" si="11"/>
        <v>119417.14285714286</v>
      </c>
      <c r="Q245" s="10" t="s">
        <v>665</v>
      </c>
      <c r="R245" s="17" t="s">
        <v>662</v>
      </c>
      <c r="S245" s="5" t="s">
        <v>663</v>
      </c>
      <c r="T245" s="5" t="s">
        <v>663</v>
      </c>
      <c r="U245" s="10"/>
      <c r="V245" s="10"/>
      <c r="W245" s="10"/>
    </row>
    <row r="246" spans="1:23" ht="22.5">
      <c r="A246" s="13">
        <v>243</v>
      </c>
      <c r="B246" s="13">
        <v>183</v>
      </c>
      <c r="C246" s="4" t="s">
        <v>119</v>
      </c>
      <c r="D246" s="5" t="s">
        <v>120</v>
      </c>
      <c r="E246" s="4" t="s">
        <v>121</v>
      </c>
      <c r="F246" s="6" t="s">
        <v>122</v>
      </c>
      <c r="G246" s="28">
        <v>2294</v>
      </c>
      <c r="H246" s="7" t="s">
        <v>123</v>
      </c>
      <c r="I246" s="7">
        <v>66</v>
      </c>
      <c r="J246" s="7">
        <v>1</v>
      </c>
      <c r="K246" s="7">
        <v>2</v>
      </c>
      <c r="L246" s="7">
        <f t="shared" si="9"/>
        <v>33</v>
      </c>
      <c r="M246" s="8">
        <v>40700</v>
      </c>
      <c r="N246" s="9">
        <v>40700</v>
      </c>
      <c r="O246" s="47">
        <f t="shared" si="10"/>
        <v>40700</v>
      </c>
      <c r="P246" s="53">
        <f t="shared" si="11"/>
        <v>1343100</v>
      </c>
      <c r="Q246" s="10" t="s">
        <v>64</v>
      </c>
      <c r="R246" s="17" t="s">
        <v>666</v>
      </c>
      <c r="S246" s="10" t="s">
        <v>667</v>
      </c>
      <c r="T246" s="10" t="s">
        <v>668</v>
      </c>
      <c r="U246" s="10"/>
      <c r="V246" s="10"/>
      <c r="W246" s="10"/>
    </row>
    <row r="247" spans="1:23" ht="33.75">
      <c r="A247" s="13">
        <v>244</v>
      </c>
      <c r="B247" s="13">
        <v>184</v>
      </c>
      <c r="C247" s="4" t="s">
        <v>119</v>
      </c>
      <c r="D247" s="5" t="s">
        <v>120</v>
      </c>
      <c r="E247" s="4" t="s">
        <v>121</v>
      </c>
      <c r="F247" s="6" t="s">
        <v>122</v>
      </c>
      <c r="G247" s="28">
        <v>2294</v>
      </c>
      <c r="H247" s="7" t="s">
        <v>127</v>
      </c>
      <c r="I247" s="7">
        <v>513</v>
      </c>
      <c r="J247" s="7">
        <v>1</v>
      </c>
      <c r="K247" s="7">
        <v>2</v>
      </c>
      <c r="L247" s="7">
        <f t="shared" si="9"/>
        <v>256.5</v>
      </c>
      <c r="M247" s="8">
        <v>12200</v>
      </c>
      <c r="N247" s="9">
        <v>12600</v>
      </c>
      <c r="O247" s="47">
        <f t="shared" si="10"/>
        <v>12400</v>
      </c>
      <c r="P247" s="53">
        <f t="shared" si="11"/>
        <v>3180600</v>
      </c>
      <c r="Q247" s="10" t="s">
        <v>128</v>
      </c>
      <c r="R247" s="17" t="s">
        <v>666</v>
      </c>
      <c r="S247" s="10" t="s">
        <v>667</v>
      </c>
      <c r="T247" s="10" t="s">
        <v>668</v>
      </c>
      <c r="U247" s="10"/>
      <c r="V247" s="10"/>
      <c r="W247" s="10"/>
    </row>
    <row r="248" spans="1:23" ht="36">
      <c r="A248" s="13">
        <v>245</v>
      </c>
      <c r="B248" s="13">
        <v>285</v>
      </c>
      <c r="C248" s="5" t="s">
        <v>659</v>
      </c>
      <c r="D248" s="5" t="s">
        <v>660</v>
      </c>
      <c r="E248" s="5" t="s">
        <v>24</v>
      </c>
      <c r="F248" s="12" t="s">
        <v>257</v>
      </c>
      <c r="G248" s="29">
        <v>2006</v>
      </c>
      <c r="H248" s="20" t="s">
        <v>669</v>
      </c>
      <c r="I248" s="20">
        <v>150</v>
      </c>
      <c r="J248" s="20">
        <v>1463</v>
      </c>
      <c r="K248" s="20">
        <v>7315</v>
      </c>
      <c r="L248" s="7">
        <f t="shared" si="9"/>
        <v>30</v>
      </c>
      <c r="M248" s="8">
        <v>15700</v>
      </c>
      <c r="N248" s="9">
        <v>14900</v>
      </c>
      <c r="O248" s="47">
        <f t="shared" si="10"/>
        <v>15300</v>
      </c>
      <c r="P248" s="53">
        <f t="shared" si="11"/>
        <v>459000</v>
      </c>
      <c r="Q248" s="10" t="s">
        <v>64</v>
      </c>
      <c r="R248" s="17" t="s">
        <v>670</v>
      </c>
      <c r="S248" s="5" t="s">
        <v>671</v>
      </c>
      <c r="T248" s="5" t="s">
        <v>671</v>
      </c>
      <c r="U248" s="10"/>
      <c r="V248" s="10"/>
      <c r="W248" s="10"/>
    </row>
    <row r="249" spans="1:23" ht="36">
      <c r="A249" s="13">
        <v>246</v>
      </c>
      <c r="B249" s="13">
        <v>286</v>
      </c>
      <c r="C249" s="5" t="s">
        <v>659</v>
      </c>
      <c r="D249" s="5" t="s">
        <v>660</v>
      </c>
      <c r="E249" s="5" t="s">
        <v>24</v>
      </c>
      <c r="F249" s="12" t="s">
        <v>257</v>
      </c>
      <c r="G249" s="29">
        <v>2006</v>
      </c>
      <c r="H249" s="20" t="s">
        <v>672</v>
      </c>
      <c r="I249" s="20">
        <v>324</v>
      </c>
      <c r="J249" s="20">
        <v>1463</v>
      </c>
      <c r="K249" s="20">
        <v>7315</v>
      </c>
      <c r="L249" s="7">
        <f t="shared" si="9"/>
        <v>64.8</v>
      </c>
      <c r="M249" s="8">
        <v>4400</v>
      </c>
      <c r="N249" s="9">
        <v>4200</v>
      </c>
      <c r="O249" s="47">
        <f t="shared" si="10"/>
        <v>4300</v>
      </c>
      <c r="P249" s="53">
        <f t="shared" si="11"/>
        <v>278640</v>
      </c>
      <c r="Q249" s="10" t="s">
        <v>665</v>
      </c>
      <c r="R249" s="17" t="s">
        <v>670</v>
      </c>
      <c r="S249" s="5" t="s">
        <v>671</v>
      </c>
      <c r="T249" s="5" t="s">
        <v>671</v>
      </c>
      <c r="U249" s="10"/>
      <c r="V249" s="10"/>
      <c r="W249" s="10"/>
    </row>
    <row r="250" spans="1:23" ht="36">
      <c r="A250" s="13">
        <v>247</v>
      </c>
      <c r="B250" s="13">
        <v>287</v>
      </c>
      <c r="C250" s="5" t="s">
        <v>659</v>
      </c>
      <c r="D250" s="5" t="s">
        <v>660</v>
      </c>
      <c r="E250" s="5" t="s">
        <v>24</v>
      </c>
      <c r="F250" s="12" t="s">
        <v>257</v>
      </c>
      <c r="G250" s="29">
        <v>2006</v>
      </c>
      <c r="H250" s="20" t="s">
        <v>673</v>
      </c>
      <c r="I250" s="20">
        <v>150</v>
      </c>
      <c r="J250" s="20">
        <v>836</v>
      </c>
      <c r="K250" s="20">
        <v>7315</v>
      </c>
      <c r="L250" s="7">
        <f t="shared" si="9"/>
        <v>17.142857142857142</v>
      </c>
      <c r="M250" s="8">
        <v>15700</v>
      </c>
      <c r="N250" s="9">
        <v>14900</v>
      </c>
      <c r="O250" s="47">
        <f t="shared" si="10"/>
        <v>15300</v>
      </c>
      <c r="P250" s="53">
        <f t="shared" si="11"/>
        <v>262285.71428571426</v>
      </c>
      <c r="Q250" s="10" t="s">
        <v>64</v>
      </c>
      <c r="R250" s="17" t="s">
        <v>674</v>
      </c>
      <c r="S250" s="5" t="s">
        <v>675</v>
      </c>
      <c r="T250" s="5" t="s">
        <v>675</v>
      </c>
      <c r="U250" s="10"/>
      <c r="V250" s="10"/>
      <c r="W250" s="10"/>
    </row>
    <row r="251" spans="1:23" ht="36">
      <c r="A251" s="13">
        <v>248</v>
      </c>
      <c r="B251" s="13">
        <v>288</v>
      </c>
      <c r="C251" s="5" t="s">
        <v>659</v>
      </c>
      <c r="D251" s="5" t="s">
        <v>660</v>
      </c>
      <c r="E251" s="5" t="s">
        <v>24</v>
      </c>
      <c r="F251" s="12" t="s">
        <v>257</v>
      </c>
      <c r="G251" s="29">
        <v>2006</v>
      </c>
      <c r="H251" s="20" t="s">
        <v>676</v>
      </c>
      <c r="I251" s="20">
        <v>324</v>
      </c>
      <c r="J251" s="20">
        <v>836</v>
      </c>
      <c r="K251" s="20">
        <v>7315</v>
      </c>
      <c r="L251" s="7">
        <f t="shared" si="9"/>
        <v>37.028571428571425</v>
      </c>
      <c r="M251" s="8">
        <v>4400</v>
      </c>
      <c r="N251" s="9">
        <v>4200</v>
      </c>
      <c r="O251" s="47">
        <f t="shared" si="10"/>
        <v>4300</v>
      </c>
      <c r="P251" s="53">
        <f t="shared" si="11"/>
        <v>159222.85714285713</v>
      </c>
      <c r="Q251" s="10" t="s">
        <v>665</v>
      </c>
      <c r="R251" s="17" t="s">
        <v>674</v>
      </c>
      <c r="S251" s="5" t="s">
        <v>675</v>
      </c>
      <c r="T251" s="5" t="s">
        <v>675</v>
      </c>
      <c r="U251" s="10"/>
      <c r="V251" s="10"/>
      <c r="W251" s="10"/>
    </row>
    <row r="252" spans="1:23" ht="36">
      <c r="A252" s="13">
        <v>249</v>
      </c>
      <c r="B252" s="13">
        <v>289</v>
      </c>
      <c r="C252" s="5" t="s">
        <v>659</v>
      </c>
      <c r="D252" s="5" t="s">
        <v>660</v>
      </c>
      <c r="E252" s="5" t="s">
        <v>24</v>
      </c>
      <c r="F252" s="12" t="s">
        <v>257</v>
      </c>
      <c r="G252" s="29">
        <v>2006</v>
      </c>
      <c r="H252" s="20" t="s">
        <v>677</v>
      </c>
      <c r="I252" s="20">
        <v>150</v>
      </c>
      <c r="J252" s="20">
        <v>77</v>
      </c>
      <c r="K252" s="20">
        <v>7315</v>
      </c>
      <c r="L252" s="7">
        <f t="shared" si="9"/>
        <v>1.5789473684210527</v>
      </c>
      <c r="M252" s="8">
        <v>15700</v>
      </c>
      <c r="N252" s="9">
        <v>14900</v>
      </c>
      <c r="O252" s="47">
        <f t="shared" si="10"/>
        <v>15300</v>
      </c>
      <c r="P252" s="53">
        <f t="shared" si="11"/>
        <v>24157.894736842107</v>
      </c>
      <c r="Q252" s="10" t="s">
        <v>64</v>
      </c>
      <c r="R252" s="17" t="s">
        <v>678</v>
      </c>
      <c r="S252" s="5" t="s">
        <v>679</v>
      </c>
      <c r="T252" s="5" t="s">
        <v>679</v>
      </c>
      <c r="U252" s="10"/>
      <c r="V252" s="10"/>
      <c r="W252" s="10"/>
    </row>
    <row r="253" spans="1:23" ht="36">
      <c r="A253" s="13">
        <v>250</v>
      </c>
      <c r="B253" s="13">
        <v>290</v>
      </c>
      <c r="C253" s="5" t="s">
        <v>659</v>
      </c>
      <c r="D253" s="5" t="s">
        <v>660</v>
      </c>
      <c r="E253" s="5" t="s">
        <v>24</v>
      </c>
      <c r="F253" s="12" t="s">
        <v>257</v>
      </c>
      <c r="G253" s="29">
        <v>2006</v>
      </c>
      <c r="H253" s="20" t="s">
        <v>680</v>
      </c>
      <c r="I253" s="20">
        <v>324</v>
      </c>
      <c r="J253" s="20">
        <v>77</v>
      </c>
      <c r="K253" s="20">
        <v>7315</v>
      </c>
      <c r="L253" s="7">
        <f t="shared" si="9"/>
        <v>3.4105263157894736</v>
      </c>
      <c r="M253" s="8">
        <v>4400</v>
      </c>
      <c r="N253" s="9">
        <v>4200</v>
      </c>
      <c r="O253" s="47">
        <f t="shared" si="10"/>
        <v>4300</v>
      </c>
      <c r="P253" s="53">
        <f t="shared" si="11"/>
        <v>14665.263157894737</v>
      </c>
      <c r="Q253" s="10" t="s">
        <v>665</v>
      </c>
      <c r="R253" s="17" t="s">
        <v>678</v>
      </c>
      <c r="S253" s="5" t="s">
        <v>679</v>
      </c>
      <c r="T253" s="5" t="s">
        <v>679</v>
      </c>
      <c r="U253" s="10"/>
      <c r="V253" s="10"/>
      <c r="W253" s="10"/>
    </row>
    <row r="254" spans="1:23" ht="36">
      <c r="A254" s="13">
        <v>251</v>
      </c>
      <c r="B254" s="13">
        <v>291</v>
      </c>
      <c r="C254" s="5" t="s">
        <v>659</v>
      </c>
      <c r="D254" s="5" t="s">
        <v>660</v>
      </c>
      <c r="E254" s="5" t="s">
        <v>24</v>
      </c>
      <c r="F254" s="12" t="s">
        <v>257</v>
      </c>
      <c r="G254" s="29">
        <v>2006</v>
      </c>
      <c r="H254" s="20" t="s">
        <v>681</v>
      </c>
      <c r="I254" s="20">
        <v>150</v>
      </c>
      <c r="J254" s="20">
        <v>308</v>
      </c>
      <c r="K254" s="20">
        <v>7315</v>
      </c>
      <c r="L254" s="7">
        <f t="shared" si="9"/>
        <v>6.3157894736842106</v>
      </c>
      <c r="M254" s="8">
        <v>15700</v>
      </c>
      <c r="N254" s="9">
        <v>14900</v>
      </c>
      <c r="O254" s="47">
        <f t="shared" si="10"/>
        <v>15300</v>
      </c>
      <c r="P254" s="53">
        <f t="shared" si="11"/>
        <v>96631.578947368427</v>
      </c>
      <c r="Q254" s="10" t="s">
        <v>64</v>
      </c>
      <c r="R254" s="17" t="s">
        <v>682</v>
      </c>
      <c r="S254" s="5" t="s">
        <v>683</v>
      </c>
      <c r="T254" s="5" t="s">
        <v>684</v>
      </c>
      <c r="U254" s="10"/>
      <c r="V254" s="10"/>
      <c r="W254" s="10"/>
    </row>
    <row r="255" spans="1:23" ht="36">
      <c r="A255" s="13">
        <v>252</v>
      </c>
      <c r="B255" s="13">
        <v>292</v>
      </c>
      <c r="C255" s="5" t="s">
        <v>659</v>
      </c>
      <c r="D255" s="5" t="s">
        <v>660</v>
      </c>
      <c r="E255" s="5" t="s">
        <v>24</v>
      </c>
      <c r="F255" s="12" t="s">
        <v>257</v>
      </c>
      <c r="G255" s="29">
        <v>2006</v>
      </c>
      <c r="H255" s="20" t="s">
        <v>685</v>
      </c>
      <c r="I255" s="20">
        <v>324</v>
      </c>
      <c r="J255" s="20">
        <v>308</v>
      </c>
      <c r="K255" s="20">
        <v>7315</v>
      </c>
      <c r="L255" s="7">
        <f t="shared" si="9"/>
        <v>13.642105263157895</v>
      </c>
      <c r="M255" s="8">
        <v>4400</v>
      </c>
      <c r="N255" s="9">
        <v>4200</v>
      </c>
      <c r="O255" s="47">
        <f t="shared" si="10"/>
        <v>4300</v>
      </c>
      <c r="P255" s="53">
        <f t="shared" si="11"/>
        <v>58661.052631578947</v>
      </c>
      <c r="Q255" s="10" t="s">
        <v>665</v>
      </c>
      <c r="R255" s="17" t="s">
        <v>682</v>
      </c>
      <c r="S255" s="5" t="s">
        <v>683</v>
      </c>
      <c r="T255" s="5" t="s">
        <v>684</v>
      </c>
      <c r="U255" s="10"/>
      <c r="V255" s="10"/>
      <c r="W255" s="10"/>
    </row>
    <row r="256" spans="1:23" ht="36">
      <c r="A256" s="13">
        <v>253</v>
      </c>
      <c r="B256" s="13">
        <v>293</v>
      </c>
      <c r="C256" s="5" t="s">
        <v>659</v>
      </c>
      <c r="D256" s="5" t="s">
        <v>660</v>
      </c>
      <c r="E256" s="5" t="s">
        <v>24</v>
      </c>
      <c r="F256" s="12" t="s">
        <v>257</v>
      </c>
      <c r="G256" s="29">
        <v>2006</v>
      </c>
      <c r="H256" s="20" t="s">
        <v>677</v>
      </c>
      <c r="I256" s="20">
        <v>150</v>
      </c>
      <c r="J256" s="20">
        <v>77</v>
      </c>
      <c r="K256" s="20">
        <v>7315</v>
      </c>
      <c r="L256" s="7">
        <f t="shared" si="9"/>
        <v>1.5789473684210527</v>
      </c>
      <c r="M256" s="8">
        <v>15700</v>
      </c>
      <c r="N256" s="9">
        <v>14900</v>
      </c>
      <c r="O256" s="47">
        <f t="shared" si="10"/>
        <v>15300</v>
      </c>
      <c r="P256" s="53">
        <f t="shared" si="11"/>
        <v>24157.894736842107</v>
      </c>
      <c r="Q256" s="10" t="s">
        <v>64</v>
      </c>
      <c r="R256" s="17" t="s">
        <v>686</v>
      </c>
      <c r="S256" s="5" t="s">
        <v>687</v>
      </c>
      <c r="T256" s="5" t="s">
        <v>687</v>
      </c>
      <c r="U256" s="10"/>
      <c r="V256" s="10"/>
      <c r="W256" s="10"/>
    </row>
    <row r="257" spans="1:23" ht="36">
      <c r="A257" s="13">
        <v>254</v>
      </c>
      <c r="B257" s="13">
        <v>294</v>
      </c>
      <c r="C257" s="5" t="s">
        <v>659</v>
      </c>
      <c r="D257" s="5" t="s">
        <v>660</v>
      </c>
      <c r="E257" s="5" t="s">
        <v>24</v>
      </c>
      <c r="F257" s="12" t="s">
        <v>257</v>
      </c>
      <c r="G257" s="29">
        <v>2006</v>
      </c>
      <c r="H257" s="20" t="s">
        <v>680</v>
      </c>
      <c r="I257" s="20">
        <v>324</v>
      </c>
      <c r="J257" s="20">
        <v>77</v>
      </c>
      <c r="K257" s="20">
        <v>7315</v>
      </c>
      <c r="L257" s="7">
        <f t="shared" si="9"/>
        <v>3.4105263157894736</v>
      </c>
      <c r="M257" s="8">
        <v>4400</v>
      </c>
      <c r="N257" s="9">
        <v>4200</v>
      </c>
      <c r="O257" s="47">
        <f t="shared" si="10"/>
        <v>4300</v>
      </c>
      <c r="P257" s="53">
        <f t="shared" si="11"/>
        <v>14665.263157894737</v>
      </c>
      <c r="Q257" s="10" t="s">
        <v>665</v>
      </c>
      <c r="R257" s="17" t="s">
        <v>686</v>
      </c>
      <c r="S257" s="5" t="s">
        <v>687</v>
      </c>
      <c r="T257" s="5" t="s">
        <v>687</v>
      </c>
      <c r="U257" s="10"/>
      <c r="V257" s="10"/>
      <c r="W257" s="10"/>
    </row>
    <row r="258" spans="1:23" ht="36">
      <c r="A258" s="13">
        <v>255</v>
      </c>
      <c r="B258" s="13">
        <v>295</v>
      </c>
      <c r="C258" s="5" t="s">
        <v>659</v>
      </c>
      <c r="D258" s="5" t="s">
        <v>660</v>
      </c>
      <c r="E258" s="5" t="s">
        <v>24</v>
      </c>
      <c r="F258" s="12" t="s">
        <v>257</v>
      </c>
      <c r="G258" s="29">
        <v>2006</v>
      </c>
      <c r="H258" s="20" t="s">
        <v>677</v>
      </c>
      <c r="I258" s="20">
        <v>150</v>
      </c>
      <c r="J258" s="20">
        <v>77</v>
      </c>
      <c r="K258" s="20">
        <v>7315</v>
      </c>
      <c r="L258" s="7">
        <f t="shared" si="9"/>
        <v>1.5789473684210527</v>
      </c>
      <c r="M258" s="8">
        <v>15700</v>
      </c>
      <c r="N258" s="9">
        <v>14900</v>
      </c>
      <c r="O258" s="47">
        <f t="shared" si="10"/>
        <v>15300</v>
      </c>
      <c r="P258" s="53">
        <f t="shared" si="11"/>
        <v>24157.894736842107</v>
      </c>
      <c r="Q258" s="10" t="s">
        <v>64</v>
      </c>
      <c r="R258" s="17" t="s">
        <v>688</v>
      </c>
      <c r="S258" s="5" t="s">
        <v>689</v>
      </c>
      <c r="T258" s="5" t="s">
        <v>689</v>
      </c>
      <c r="U258" s="10"/>
      <c r="V258" s="10"/>
      <c r="W258" s="10"/>
    </row>
    <row r="259" spans="1:23" ht="36">
      <c r="A259" s="13">
        <v>256</v>
      </c>
      <c r="B259" s="13">
        <v>296</v>
      </c>
      <c r="C259" s="5" t="s">
        <v>659</v>
      </c>
      <c r="D259" s="5" t="s">
        <v>660</v>
      </c>
      <c r="E259" s="5" t="s">
        <v>24</v>
      </c>
      <c r="F259" s="12" t="s">
        <v>257</v>
      </c>
      <c r="G259" s="29">
        <v>2006</v>
      </c>
      <c r="H259" s="20" t="s">
        <v>680</v>
      </c>
      <c r="I259" s="20">
        <v>324</v>
      </c>
      <c r="J259" s="20">
        <v>77</v>
      </c>
      <c r="K259" s="20">
        <v>7315</v>
      </c>
      <c r="L259" s="7">
        <f t="shared" si="9"/>
        <v>3.4105263157894736</v>
      </c>
      <c r="M259" s="8">
        <v>4400</v>
      </c>
      <c r="N259" s="9">
        <v>4200</v>
      </c>
      <c r="O259" s="47">
        <f t="shared" si="10"/>
        <v>4300</v>
      </c>
      <c r="P259" s="53">
        <f t="shared" si="11"/>
        <v>14665.263157894737</v>
      </c>
      <c r="Q259" s="10" t="s">
        <v>665</v>
      </c>
      <c r="R259" s="17" t="s">
        <v>688</v>
      </c>
      <c r="S259" s="5" t="s">
        <v>689</v>
      </c>
      <c r="T259" s="5" t="s">
        <v>689</v>
      </c>
      <c r="U259" s="10"/>
      <c r="V259" s="10"/>
      <c r="W259" s="10"/>
    </row>
    <row r="260" spans="1:23" ht="36">
      <c r="A260" s="13">
        <v>257</v>
      </c>
      <c r="B260" s="13">
        <v>297</v>
      </c>
      <c r="C260" s="5" t="s">
        <v>659</v>
      </c>
      <c r="D260" s="5" t="s">
        <v>660</v>
      </c>
      <c r="E260" s="5" t="s">
        <v>24</v>
      </c>
      <c r="F260" s="12" t="s">
        <v>257</v>
      </c>
      <c r="G260" s="29">
        <v>2006</v>
      </c>
      <c r="H260" s="20" t="s">
        <v>690</v>
      </c>
      <c r="I260" s="20">
        <v>150</v>
      </c>
      <c r="J260" s="20">
        <v>266</v>
      </c>
      <c r="K260" s="20">
        <v>7315</v>
      </c>
      <c r="L260" s="7">
        <f t="shared" ref="L260:L323" si="12">I260*(J260/K260)</f>
        <v>5.4545454545454541</v>
      </c>
      <c r="M260" s="8">
        <v>15700</v>
      </c>
      <c r="N260" s="9">
        <v>14900</v>
      </c>
      <c r="O260" s="47">
        <f t="shared" ref="O260:O323" si="13">AVERAGE(M260:N260)</f>
        <v>15300</v>
      </c>
      <c r="P260" s="53">
        <f t="shared" ref="P260:P323" si="14">L260*O260</f>
        <v>83454.545454545441</v>
      </c>
      <c r="Q260" s="10" t="s">
        <v>64</v>
      </c>
      <c r="R260" s="17" t="s">
        <v>691</v>
      </c>
      <c r="S260" s="5" t="s">
        <v>692</v>
      </c>
      <c r="T260" s="5" t="s">
        <v>692</v>
      </c>
      <c r="U260" s="10"/>
      <c r="V260" s="10"/>
      <c r="W260" s="10"/>
    </row>
    <row r="261" spans="1:23" ht="33.75">
      <c r="A261" s="13">
        <v>258</v>
      </c>
      <c r="B261" s="13">
        <v>298</v>
      </c>
      <c r="C261" s="5" t="s">
        <v>659</v>
      </c>
      <c r="D261" s="5" t="s">
        <v>660</v>
      </c>
      <c r="E261" s="5" t="s">
        <v>24</v>
      </c>
      <c r="F261" s="12" t="s">
        <v>257</v>
      </c>
      <c r="G261" s="29">
        <v>2006</v>
      </c>
      <c r="H261" s="7" t="s">
        <v>693</v>
      </c>
      <c r="I261" s="20">
        <v>324</v>
      </c>
      <c r="J261" s="7">
        <v>266</v>
      </c>
      <c r="K261" s="7">
        <v>7315</v>
      </c>
      <c r="L261" s="7">
        <f t="shared" si="12"/>
        <v>11.781818181818181</v>
      </c>
      <c r="M261" s="8">
        <v>4400</v>
      </c>
      <c r="N261" s="9">
        <v>4200</v>
      </c>
      <c r="O261" s="47">
        <f t="shared" si="13"/>
        <v>4300</v>
      </c>
      <c r="P261" s="53">
        <f t="shared" si="14"/>
        <v>50661.818181818177</v>
      </c>
      <c r="Q261" s="10" t="s">
        <v>665</v>
      </c>
      <c r="R261" s="17" t="s">
        <v>691</v>
      </c>
      <c r="S261" s="5" t="s">
        <v>692</v>
      </c>
      <c r="T261" s="5" t="s">
        <v>692</v>
      </c>
      <c r="U261" s="10"/>
      <c r="V261" s="10"/>
      <c r="W261" s="10"/>
    </row>
    <row r="262" spans="1:23" ht="33.75">
      <c r="A262" s="13">
        <v>259</v>
      </c>
      <c r="B262" s="13">
        <v>299</v>
      </c>
      <c r="C262" s="5" t="s">
        <v>659</v>
      </c>
      <c r="D262" s="5" t="s">
        <v>660</v>
      </c>
      <c r="E262" s="5" t="s">
        <v>24</v>
      </c>
      <c r="F262" s="12" t="s">
        <v>257</v>
      </c>
      <c r="G262" s="29">
        <v>2006</v>
      </c>
      <c r="H262" s="7" t="s">
        <v>694</v>
      </c>
      <c r="I262" s="20">
        <v>150</v>
      </c>
      <c r="J262" s="7">
        <v>399</v>
      </c>
      <c r="K262" s="7">
        <v>7315</v>
      </c>
      <c r="L262" s="7">
        <f t="shared" si="12"/>
        <v>8.1818181818181817</v>
      </c>
      <c r="M262" s="8">
        <v>15700</v>
      </c>
      <c r="N262" s="9">
        <v>14900</v>
      </c>
      <c r="O262" s="47">
        <f t="shared" si="13"/>
        <v>15300</v>
      </c>
      <c r="P262" s="53">
        <f t="shared" si="14"/>
        <v>125181.81818181818</v>
      </c>
      <c r="Q262" s="10" t="s">
        <v>665</v>
      </c>
      <c r="R262" s="17" t="s">
        <v>691</v>
      </c>
      <c r="S262" s="5" t="s">
        <v>695</v>
      </c>
      <c r="T262" s="5" t="s">
        <v>695</v>
      </c>
      <c r="U262" s="10"/>
      <c r="V262" s="10"/>
      <c r="W262" s="10"/>
    </row>
    <row r="263" spans="1:23" ht="33.75">
      <c r="A263" s="13">
        <v>260</v>
      </c>
      <c r="B263" s="13">
        <v>300</v>
      </c>
      <c r="C263" s="5" t="s">
        <v>659</v>
      </c>
      <c r="D263" s="5" t="s">
        <v>660</v>
      </c>
      <c r="E263" s="5" t="s">
        <v>24</v>
      </c>
      <c r="F263" s="12" t="s">
        <v>257</v>
      </c>
      <c r="G263" s="29">
        <v>2006</v>
      </c>
      <c r="H263" s="7" t="s">
        <v>696</v>
      </c>
      <c r="I263" s="20">
        <v>324</v>
      </c>
      <c r="J263" s="7">
        <v>399</v>
      </c>
      <c r="K263" s="7">
        <v>7315</v>
      </c>
      <c r="L263" s="7">
        <f t="shared" si="12"/>
        <v>17.672727272727272</v>
      </c>
      <c r="M263" s="8">
        <v>4400</v>
      </c>
      <c r="N263" s="9">
        <v>4200</v>
      </c>
      <c r="O263" s="47">
        <f t="shared" si="13"/>
        <v>4300</v>
      </c>
      <c r="P263" s="53">
        <f t="shared" si="14"/>
        <v>75992.727272727265</v>
      </c>
      <c r="Q263" s="10" t="s">
        <v>665</v>
      </c>
      <c r="R263" s="17" t="s">
        <v>691</v>
      </c>
      <c r="S263" s="5" t="s">
        <v>695</v>
      </c>
      <c r="T263" s="5" t="s">
        <v>695</v>
      </c>
      <c r="U263" s="10"/>
      <c r="V263" s="10"/>
      <c r="W263" s="10"/>
    </row>
    <row r="264" spans="1:23" ht="22.5">
      <c r="A264" s="13">
        <v>261</v>
      </c>
      <c r="B264" s="13">
        <v>230</v>
      </c>
      <c r="C264" s="5" t="s">
        <v>697</v>
      </c>
      <c r="D264" s="5" t="s">
        <v>698</v>
      </c>
      <c r="E264" s="5" t="s">
        <v>24</v>
      </c>
      <c r="F264" s="12" t="s">
        <v>63</v>
      </c>
      <c r="G264" s="29">
        <v>1604</v>
      </c>
      <c r="H264" s="16">
        <v>9</v>
      </c>
      <c r="I264" s="16">
        <v>9</v>
      </c>
      <c r="J264" s="16">
        <v>1</v>
      </c>
      <c r="K264" s="16">
        <v>1</v>
      </c>
      <c r="L264" s="7">
        <f t="shared" si="12"/>
        <v>9</v>
      </c>
      <c r="M264" s="8">
        <v>30600</v>
      </c>
      <c r="N264" s="9">
        <v>30600</v>
      </c>
      <c r="O264" s="47">
        <f t="shared" si="13"/>
        <v>30600</v>
      </c>
      <c r="P264" s="53">
        <f t="shared" si="14"/>
        <v>275400</v>
      </c>
      <c r="Q264" s="10" t="s">
        <v>64</v>
      </c>
      <c r="R264" s="17" t="s">
        <v>699</v>
      </c>
      <c r="S264" s="10" t="s">
        <v>700</v>
      </c>
      <c r="T264" s="10" t="s">
        <v>701</v>
      </c>
      <c r="U264" s="10"/>
      <c r="V264" s="10"/>
      <c r="W264" s="10"/>
    </row>
    <row r="265" spans="1:23" ht="33.75">
      <c r="A265" s="13">
        <v>262</v>
      </c>
      <c r="B265" s="13">
        <v>231</v>
      </c>
      <c r="C265" s="5" t="s">
        <v>697</v>
      </c>
      <c r="D265" s="5" t="s">
        <v>698</v>
      </c>
      <c r="E265" s="5" t="s">
        <v>24</v>
      </c>
      <c r="F265" s="12" t="s">
        <v>63</v>
      </c>
      <c r="G265" s="29">
        <v>1604</v>
      </c>
      <c r="H265" s="16">
        <v>206</v>
      </c>
      <c r="I265" s="16">
        <v>206</v>
      </c>
      <c r="J265" s="16">
        <v>1</v>
      </c>
      <c r="K265" s="16">
        <v>1</v>
      </c>
      <c r="L265" s="7">
        <f t="shared" si="12"/>
        <v>206</v>
      </c>
      <c r="M265" s="8">
        <v>8000</v>
      </c>
      <c r="N265" s="9">
        <v>8000</v>
      </c>
      <c r="O265" s="47">
        <f t="shared" si="13"/>
        <v>8000</v>
      </c>
      <c r="P265" s="53">
        <f t="shared" si="14"/>
        <v>1648000</v>
      </c>
      <c r="Q265" s="10" t="s">
        <v>407</v>
      </c>
      <c r="R265" s="17" t="s">
        <v>699</v>
      </c>
      <c r="S265" s="10" t="s">
        <v>700</v>
      </c>
      <c r="T265" s="10" t="s">
        <v>701</v>
      </c>
      <c r="U265" s="10"/>
      <c r="V265" s="10"/>
      <c r="W265" s="10"/>
    </row>
    <row r="266" spans="1:23" ht="22.5">
      <c r="A266" s="13">
        <v>263</v>
      </c>
      <c r="B266" s="13">
        <v>212</v>
      </c>
      <c r="C266" s="5" t="s">
        <v>702</v>
      </c>
      <c r="D266" s="5" t="s">
        <v>540</v>
      </c>
      <c r="E266" s="5" t="s">
        <v>24</v>
      </c>
      <c r="F266" s="6" t="s">
        <v>257</v>
      </c>
      <c r="G266" s="29">
        <v>7204</v>
      </c>
      <c r="H266" s="16">
        <v>143</v>
      </c>
      <c r="I266" s="16">
        <v>143</v>
      </c>
      <c r="J266" s="7">
        <v>1</v>
      </c>
      <c r="K266" s="7">
        <v>1</v>
      </c>
      <c r="L266" s="7">
        <f t="shared" si="12"/>
        <v>143</v>
      </c>
      <c r="M266" s="8">
        <v>8400</v>
      </c>
      <c r="N266" s="9">
        <v>8400</v>
      </c>
      <c r="O266" s="47">
        <f t="shared" si="13"/>
        <v>8400</v>
      </c>
      <c r="P266" s="53">
        <f t="shared" si="14"/>
        <v>1201200</v>
      </c>
      <c r="Q266" s="10" t="s">
        <v>64</v>
      </c>
      <c r="R266" s="17" t="s">
        <v>703</v>
      </c>
      <c r="S266" s="10" t="s">
        <v>704</v>
      </c>
      <c r="T266" s="10" t="s">
        <v>704</v>
      </c>
      <c r="U266" s="10"/>
      <c r="V266" s="10"/>
      <c r="W266" s="10"/>
    </row>
    <row r="267" spans="1:23" ht="22.5">
      <c r="A267" s="13">
        <v>264</v>
      </c>
      <c r="B267" s="13">
        <v>213</v>
      </c>
      <c r="C267" s="5" t="s">
        <v>702</v>
      </c>
      <c r="D267" s="5" t="s">
        <v>540</v>
      </c>
      <c r="E267" s="5" t="s">
        <v>24</v>
      </c>
      <c r="F267" s="6" t="s">
        <v>257</v>
      </c>
      <c r="G267" s="29">
        <v>7204</v>
      </c>
      <c r="H267" s="16">
        <v>853</v>
      </c>
      <c r="I267" s="16">
        <v>853</v>
      </c>
      <c r="J267" s="7">
        <v>1</v>
      </c>
      <c r="K267" s="7">
        <v>1</v>
      </c>
      <c r="L267" s="7">
        <f t="shared" si="12"/>
        <v>853</v>
      </c>
      <c r="M267" s="8">
        <v>2400</v>
      </c>
      <c r="N267" s="9">
        <v>2400</v>
      </c>
      <c r="O267" s="47">
        <f t="shared" si="13"/>
        <v>2400</v>
      </c>
      <c r="P267" s="53">
        <f t="shared" si="14"/>
        <v>2047200</v>
      </c>
      <c r="Q267" s="10" t="s">
        <v>705</v>
      </c>
      <c r="R267" s="17" t="s">
        <v>703</v>
      </c>
      <c r="S267" s="10" t="s">
        <v>704</v>
      </c>
      <c r="T267" s="10" t="s">
        <v>704</v>
      </c>
      <c r="U267" s="10"/>
      <c r="V267" s="10"/>
      <c r="W267" s="10"/>
    </row>
    <row r="268" spans="1:23" ht="36">
      <c r="A268" s="13">
        <v>265</v>
      </c>
      <c r="B268" s="13">
        <v>301</v>
      </c>
      <c r="C268" s="5" t="s">
        <v>659</v>
      </c>
      <c r="D268" s="5" t="s">
        <v>660</v>
      </c>
      <c r="E268" s="5" t="s">
        <v>24</v>
      </c>
      <c r="F268" s="12" t="s">
        <v>257</v>
      </c>
      <c r="G268" s="29">
        <v>2006</v>
      </c>
      <c r="H268" s="20" t="s">
        <v>706</v>
      </c>
      <c r="I268" s="20">
        <v>150</v>
      </c>
      <c r="J268" s="20">
        <v>266</v>
      </c>
      <c r="K268" s="20">
        <v>3715</v>
      </c>
      <c r="L268" s="7">
        <f t="shared" si="12"/>
        <v>10.740242261103633</v>
      </c>
      <c r="M268" s="8">
        <v>15700</v>
      </c>
      <c r="N268" s="9">
        <v>14900</v>
      </c>
      <c r="O268" s="47">
        <f t="shared" si="13"/>
        <v>15300</v>
      </c>
      <c r="P268" s="53">
        <f t="shared" si="14"/>
        <v>164325.70659488559</v>
      </c>
      <c r="Q268" s="10" t="s">
        <v>64</v>
      </c>
      <c r="R268" s="17" t="s">
        <v>707</v>
      </c>
      <c r="S268" s="21" t="s">
        <v>708</v>
      </c>
      <c r="T268" s="21" t="s">
        <v>709</v>
      </c>
      <c r="U268" s="10"/>
      <c r="V268" s="10"/>
      <c r="W268" s="10"/>
    </row>
    <row r="269" spans="1:23" ht="36">
      <c r="A269" s="13">
        <v>266</v>
      </c>
      <c r="B269" s="13">
        <v>302</v>
      </c>
      <c r="C269" s="5" t="s">
        <v>659</v>
      </c>
      <c r="D269" s="5" t="s">
        <v>660</v>
      </c>
      <c r="E269" s="5" t="s">
        <v>24</v>
      </c>
      <c r="F269" s="12" t="s">
        <v>257</v>
      </c>
      <c r="G269" s="29">
        <v>2006</v>
      </c>
      <c r="H269" s="20" t="s">
        <v>710</v>
      </c>
      <c r="I269" s="20">
        <v>324</v>
      </c>
      <c r="J269" s="20">
        <v>266</v>
      </c>
      <c r="K269" s="20">
        <v>3715</v>
      </c>
      <c r="L269" s="7">
        <f t="shared" si="12"/>
        <v>23.198923283983849</v>
      </c>
      <c r="M269" s="8">
        <v>4400</v>
      </c>
      <c r="N269" s="9">
        <v>4200</v>
      </c>
      <c r="O269" s="47">
        <f t="shared" si="13"/>
        <v>4300</v>
      </c>
      <c r="P269" s="53">
        <f t="shared" si="14"/>
        <v>99755.370121130545</v>
      </c>
      <c r="Q269" s="10" t="s">
        <v>665</v>
      </c>
      <c r="R269" s="17" t="s">
        <v>707</v>
      </c>
      <c r="S269" s="21" t="s">
        <v>708</v>
      </c>
      <c r="T269" s="21" t="s">
        <v>709</v>
      </c>
      <c r="U269" s="10"/>
      <c r="V269" s="10"/>
      <c r="W269" s="10"/>
    </row>
    <row r="270" spans="1:23" ht="36">
      <c r="A270" s="13">
        <v>267</v>
      </c>
      <c r="B270" s="13">
        <v>303</v>
      </c>
      <c r="C270" s="5" t="s">
        <v>659</v>
      </c>
      <c r="D270" s="5" t="s">
        <v>660</v>
      </c>
      <c r="E270" s="5" t="s">
        <v>24</v>
      </c>
      <c r="F270" s="12" t="s">
        <v>257</v>
      </c>
      <c r="G270" s="29">
        <v>2006</v>
      </c>
      <c r="H270" s="20" t="s">
        <v>669</v>
      </c>
      <c r="I270" s="20">
        <v>150</v>
      </c>
      <c r="J270" s="20">
        <v>1463</v>
      </c>
      <c r="K270" s="20">
        <v>3715</v>
      </c>
      <c r="L270" s="7">
        <f t="shared" si="12"/>
        <v>59.071332436069987</v>
      </c>
      <c r="M270" s="8">
        <v>15700</v>
      </c>
      <c r="N270" s="9">
        <v>14900</v>
      </c>
      <c r="O270" s="47">
        <f t="shared" si="13"/>
        <v>15300</v>
      </c>
      <c r="P270" s="53">
        <f t="shared" si="14"/>
        <v>903791.38627187081</v>
      </c>
      <c r="Q270" s="10" t="s">
        <v>64</v>
      </c>
      <c r="R270" s="17" t="s">
        <v>711</v>
      </c>
      <c r="S270" s="5" t="s">
        <v>712</v>
      </c>
      <c r="T270" s="5" t="s">
        <v>712</v>
      </c>
      <c r="U270" s="10"/>
      <c r="V270" s="10"/>
      <c r="W270" s="10"/>
    </row>
    <row r="271" spans="1:23" ht="36">
      <c r="A271" s="13">
        <v>268</v>
      </c>
      <c r="B271" s="13">
        <v>304</v>
      </c>
      <c r="C271" s="5" t="s">
        <v>659</v>
      </c>
      <c r="D271" s="5" t="s">
        <v>660</v>
      </c>
      <c r="E271" s="5" t="s">
        <v>24</v>
      </c>
      <c r="F271" s="12" t="s">
        <v>257</v>
      </c>
      <c r="G271" s="29">
        <v>2006</v>
      </c>
      <c r="H271" s="20" t="s">
        <v>672</v>
      </c>
      <c r="I271" s="20">
        <v>324</v>
      </c>
      <c r="J271" s="20">
        <v>1463</v>
      </c>
      <c r="K271" s="20">
        <v>3715</v>
      </c>
      <c r="L271" s="7">
        <f t="shared" si="12"/>
        <v>127.59407806191116</v>
      </c>
      <c r="M271" s="8">
        <v>4400</v>
      </c>
      <c r="N271" s="9">
        <v>4200</v>
      </c>
      <c r="O271" s="47">
        <f t="shared" si="13"/>
        <v>4300</v>
      </c>
      <c r="P271" s="53">
        <f t="shared" si="14"/>
        <v>548654.53566621803</v>
      </c>
      <c r="Q271" s="10" t="s">
        <v>665</v>
      </c>
      <c r="R271" s="17" t="s">
        <v>711</v>
      </c>
      <c r="S271" s="5" t="s">
        <v>712</v>
      </c>
      <c r="T271" s="5" t="s">
        <v>712</v>
      </c>
      <c r="U271" s="10"/>
      <c r="V271" s="10"/>
      <c r="W271" s="10"/>
    </row>
    <row r="272" spans="1:23" ht="36">
      <c r="A272" s="13">
        <v>269</v>
      </c>
      <c r="B272" s="13">
        <v>305</v>
      </c>
      <c r="C272" s="5" t="s">
        <v>659</v>
      </c>
      <c r="D272" s="5" t="s">
        <v>660</v>
      </c>
      <c r="E272" s="5" t="s">
        <v>24</v>
      </c>
      <c r="F272" s="12" t="s">
        <v>257</v>
      </c>
      <c r="G272" s="29">
        <v>2006</v>
      </c>
      <c r="H272" s="20" t="s">
        <v>706</v>
      </c>
      <c r="I272" s="20">
        <v>150</v>
      </c>
      <c r="J272" s="20">
        <v>266</v>
      </c>
      <c r="K272" s="20">
        <v>3715</v>
      </c>
      <c r="L272" s="7">
        <f t="shared" si="12"/>
        <v>10.740242261103633</v>
      </c>
      <c r="M272" s="8">
        <v>15700</v>
      </c>
      <c r="N272" s="9">
        <v>14900</v>
      </c>
      <c r="O272" s="47">
        <f t="shared" si="13"/>
        <v>15300</v>
      </c>
      <c r="P272" s="53">
        <f t="shared" si="14"/>
        <v>164325.70659488559</v>
      </c>
      <c r="Q272" s="10" t="s">
        <v>64</v>
      </c>
      <c r="R272" s="17" t="s">
        <v>713</v>
      </c>
      <c r="S272" s="5" t="s">
        <v>714</v>
      </c>
      <c r="T272" s="5" t="s">
        <v>714</v>
      </c>
      <c r="U272" s="10"/>
      <c r="V272" s="10"/>
      <c r="W272" s="10"/>
    </row>
    <row r="273" spans="1:23" ht="36">
      <c r="A273" s="13">
        <v>270</v>
      </c>
      <c r="B273" s="13">
        <v>306</v>
      </c>
      <c r="C273" s="5" t="s">
        <v>659</v>
      </c>
      <c r="D273" s="5" t="s">
        <v>660</v>
      </c>
      <c r="E273" s="5" t="s">
        <v>24</v>
      </c>
      <c r="F273" s="12" t="s">
        <v>257</v>
      </c>
      <c r="G273" s="29">
        <v>2006</v>
      </c>
      <c r="H273" s="20" t="s">
        <v>710</v>
      </c>
      <c r="I273" s="20">
        <v>324</v>
      </c>
      <c r="J273" s="20">
        <v>266</v>
      </c>
      <c r="K273" s="20">
        <v>3715</v>
      </c>
      <c r="L273" s="7">
        <f t="shared" si="12"/>
        <v>23.198923283983849</v>
      </c>
      <c r="M273" s="8">
        <v>4400</v>
      </c>
      <c r="N273" s="9">
        <v>4200</v>
      </c>
      <c r="O273" s="47">
        <f t="shared" si="13"/>
        <v>4300</v>
      </c>
      <c r="P273" s="53">
        <f t="shared" si="14"/>
        <v>99755.370121130545</v>
      </c>
      <c r="Q273" s="10" t="s">
        <v>665</v>
      </c>
      <c r="R273" s="17" t="s">
        <v>713</v>
      </c>
      <c r="S273" s="5" t="s">
        <v>714</v>
      </c>
      <c r="T273" s="5" t="s">
        <v>714</v>
      </c>
      <c r="U273" s="10"/>
      <c r="V273" s="10"/>
      <c r="W273" s="10"/>
    </row>
    <row r="274" spans="1:23" ht="22.5">
      <c r="A274" s="13">
        <v>271</v>
      </c>
      <c r="B274" s="13">
        <v>325</v>
      </c>
      <c r="C274" s="5" t="s">
        <v>408</v>
      </c>
      <c r="D274" s="5">
        <v>112</v>
      </c>
      <c r="E274" s="11" t="s">
        <v>121</v>
      </c>
      <c r="F274" s="12" t="s">
        <v>257</v>
      </c>
      <c r="G274" s="29">
        <v>1917</v>
      </c>
      <c r="H274" s="16" t="s">
        <v>432</v>
      </c>
      <c r="I274" s="16">
        <v>113</v>
      </c>
      <c r="J274" s="16">
        <v>2</v>
      </c>
      <c r="K274" s="16">
        <v>10</v>
      </c>
      <c r="L274" s="7">
        <f t="shared" si="12"/>
        <v>22.6</v>
      </c>
      <c r="M274" s="8">
        <v>39400</v>
      </c>
      <c r="N274" s="9">
        <v>39400</v>
      </c>
      <c r="O274" s="47">
        <f t="shared" si="13"/>
        <v>39400</v>
      </c>
      <c r="P274" s="53">
        <f t="shared" si="14"/>
        <v>890440</v>
      </c>
      <c r="Q274" s="10" t="s">
        <v>64</v>
      </c>
      <c r="R274" s="17" t="s">
        <v>715</v>
      </c>
      <c r="S274" s="10" t="s">
        <v>716</v>
      </c>
      <c r="T274" s="10" t="s">
        <v>717</v>
      </c>
      <c r="U274" s="10"/>
      <c r="V274" s="10"/>
      <c r="W274" s="10"/>
    </row>
    <row r="275" spans="1:23" ht="33.75">
      <c r="A275" s="13">
        <v>272</v>
      </c>
      <c r="B275" s="13">
        <v>326</v>
      </c>
      <c r="C275" s="5" t="s">
        <v>408</v>
      </c>
      <c r="D275" s="5">
        <v>112</v>
      </c>
      <c r="E275" s="11" t="s">
        <v>121</v>
      </c>
      <c r="F275" s="12" t="s">
        <v>257</v>
      </c>
      <c r="G275" s="29">
        <v>1917</v>
      </c>
      <c r="H275" s="16" t="s">
        <v>436</v>
      </c>
      <c r="I275" s="16">
        <v>767</v>
      </c>
      <c r="J275" s="16">
        <v>2</v>
      </c>
      <c r="K275" s="16">
        <v>10</v>
      </c>
      <c r="L275" s="7">
        <f t="shared" si="12"/>
        <v>153.4</v>
      </c>
      <c r="M275" s="8">
        <v>11400</v>
      </c>
      <c r="N275" s="9">
        <v>11400</v>
      </c>
      <c r="O275" s="47">
        <f t="shared" si="13"/>
        <v>11400</v>
      </c>
      <c r="P275" s="53">
        <f t="shared" si="14"/>
        <v>1748760</v>
      </c>
      <c r="Q275" s="10" t="s">
        <v>414</v>
      </c>
      <c r="R275" s="17" t="s">
        <v>715</v>
      </c>
      <c r="S275" s="10" t="s">
        <v>716</v>
      </c>
      <c r="T275" s="10" t="s">
        <v>717</v>
      </c>
      <c r="U275" s="10"/>
      <c r="V275" s="10"/>
      <c r="W275" s="10"/>
    </row>
    <row r="276" spans="1:23" ht="36">
      <c r="A276" s="13">
        <v>273</v>
      </c>
      <c r="B276" s="13">
        <v>307</v>
      </c>
      <c r="C276" s="5" t="s">
        <v>659</v>
      </c>
      <c r="D276" s="5" t="s">
        <v>660</v>
      </c>
      <c r="E276" s="5" t="s">
        <v>24</v>
      </c>
      <c r="F276" s="12" t="s">
        <v>257</v>
      </c>
      <c r="G276" s="29">
        <v>2006</v>
      </c>
      <c r="H276" s="20" t="s">
        <v>681</v>
      </c>
      <c r="I276" s="20">
        <v>150</v>
      </c>
      <c r="J276" s="20">
        <v>308</v>
      </c>
      <c r="K276" s="20">
        <v>3715</v>
      </c>
      <c r="L276" s="7">
        <f t="shared" si="12"/>
        <v>12.436069986541051</v>
      </c>
      <c r="M276" s="8">
        <v>15700</v>
      </c>
      <c r="N276" s="9">
        <v>14900</v>
      </c>
      <c r="O276" s="47">
        <f t="shared" si="13"/>
        <v>15300</v>
      </c>
      <c r="P276" s="53">
        <f t="shared" si="14"/>
        <v>190271.87079407807</v>
      </c>
      <c r="Q276" s="10" t="s">
        <v>64</v>
      </c>
      <c r="R276" s="17" t="s">
        <v>718</v>
      </c>
      <c r="S276" s="5" t="s">
        <v>719</v>
      </c>
      <c r="T276" s="5" t="s">
        <v>719</v>
      </c>
      <c r="U276" s="10"/>
      <c r="V276" s="10"/>
      <c r="W276" s="10"/>
    </row>
    <row r="277" spans="1:23" ht="36">
      <c r="A277" s="13">
        <v>274</v>
      </c>
      <c r="B277" s="13">
        <v>308</v>
      </c>
      <c r="C277" s="5" t="s">
        <v>659</v>
      </c>
      <c r="D277" s="5" t="s">
        <v>660</v>
      </c>
      <c r="E277" s="5" t="s">
        <v>24</v>
      </c>
      <c r="F277" s="12" t="s">
        <v>257</v>
      </c>
      <c r="G277" s="29">
        <v>2006</v>
      </c>
      <c r="H277" s="20" t="s">
        <v>685</v>
      </c>
      <c r="I277" s="20">
        <v>324</v>
      </c>
      <c r="J277" s="20">
        <v>308</v>
      </c>
      <c r="K277" s="20">
        <v>3715</v>
      </c>
      <c r="L277" s="7">
        <f t="shared" si="12"/>
        <v>26.861911170928668</v>
      </c>
      <c r="M277" s="8">
        <v>4400</v>
      </c>
      <c r="N277" s="9">
        <v>4200</v>
      </c>
      <c r="O277" s="47">
        <f t="shared" si="13"/>
        <v>4300</v>
      </c>
      <c r="P277" s="53">
        <f t="shared" si="14"/>
        <v>115506.21803499328</v>
      </c>
      <c r="Q277" s="10" t="s">
        <v>665</v>
      </c>
      <c r="R277" s="17" t="s">
        <v>718</v>
      </c>
      <c r="S277" s="5" t="s">
        <v>719</v>
      </c>
      <c r="T277" s="5" t="s">
        <v>719</v>
      </c>
      <c r="U277" s="10"/>
      <c r="V277" s="10"/>
      <c r="W277" s="10"/>
    </row>
    <row r="278" spans="1:23" ht="36">
      <c r="A278" s="13">
        <v>275</v>
      </c>
      <c r="B278" s="13">
        <v>309</v>
      </c>
      <c r="C278" s="5" t="s">
        <v>659</v>
      </c>
      <c r="D278" s="5" t="s">
        <v>660</v>
      </c>
      <c r="E278" s="5" t="s">
        <v>24</v>
      </c>
      <c r="F278" s="12" t="s">
        <v>257</v>
      </c>
      <c r="G278" s="29">
        <v>2006</v>
      </c>
      <c r="H278" s="20" t="s">
        <v>706</v>
      </c>
      <c r="I278" s="20">
        <v>150</v>
      </c>
      <c r="J278" s="20">
        <v>266</v>
      </c>
      <c r="K278" s="20">
        <v>3715</v>
      </c>
      <c r="L278" s="7">
        <f t="shared" si="12"/>
        <v>10.740242261103633</v>
      </c>
      <c r="M278" s="8">
        <v>15700</v>
      </c>
      <c r="N278" s="9">
        <v>14900</v>
      </c>
      <c r="O278" s="47">
        <f t="shared" si="13"/>
        <v>15300</v>
      </c>
      <c r="P278" s="53">
        <f t="shared" si="14"/>
        <v>164325.70659488559</v>
      </c>
      <c r="Q278" s="10" t="s">
        <v>64</v>
      </c>
      <c r="R278" s="17" t="s">
        <v>720</v>
      </c>
      <c r="S278" s="21" t="s">
        <v>721</v>
      </c>
      <c r="T278" s="21" t="s">
        <v>721</v>
      </c>
      <c r="U278" s="10"/>
      <c r="V278" s="10"/>
      <c r="W278" s="10"/>
    </row>
    <row r="279" spans="1:23" ht="36">
      <c r="A279" s="13">
        <v>276</v>
      </c>
      <c r="B279" s="13">
        <v>310</v>
      </c>
      <c r="C279" s="5" t="s">
        <v>659</v>
      </c>
      <c r="D279" s="5" t="s">
        <v>660</v>
      </c>
      <c r="E279" s="5" t="s">
        <v>24</v>
      </c>
      <c r="F279" s="12" t="s">
        <v>257</v>
      </c>
      <c r="G279" s="29">
        <v>2006</v>
      </c>
      <c r="H279" s="20" t="s">
        <v>710</v>
      </c>
      <c r="I279" s="20">
        <v>324</v>
      </c>
      <c r="J279" s="20">
        <v>266</v>
      </c>
      <c r="K279" s="20">
        <v>3715</v>
      </c>
      <c r="L279" s="7">
        <f t="shared" si="12"/>
        <v>23.198923283983849</v>
      </c>
      <c r="M279" s="8">
        <v>4400</v>
      </c>
      <c r="N279" s="9">
        <v>4200</v>
      </c>
      <c r="O279" s="47">
        <f t="shared" si="13"/>
        <v>4300</v>
      </c>
      <c r="P279" s="53">
        <f t="shared" si="14"/>
        <v>99755.370121130545</v>
      </c>
      <c r="Q279" s="10" t="s">
        <v>665</v>
      </c>
      <c r="R279" s="17" t="s">
        <v>720</v>
      </c>
      <c r="S279" s="21" t="s">
        <v>721</v>
      </c>
      <c r="T279" s="21" t="s">
        <v>721</v>
      </c>
      <c r="U279" s="10"/>
      <c r="V279" s="10"/>
      <c r="W279" s="10"/>
    </row>
    <row r="280" spans="1:23" ht="36">
      <c r="A280" s="13">
        <v>277</v>
      </c>
      <c r="B280" s="13">
        <v>311</v>
      </c>
      <c r="C280" s="5" t="s">
        <v>659</v>
      </c>
      <c r="D280" s="5" t="s">
        <v>660</v>
      </c>
      <c r="E280" s="5" t="s">
        <v>24</v>
      </c>
      <c r="F280" s="12" t="s">
        <v>257</v>
      </c>
      <c r="G280" s="29">
        <v>2006</v>
      </c>
      <c r="H280" s="20" t="s">
        <v>722</v>
      </c>
      <c r="I280" s="20">
        <v>150</v>
      </c>
      <c r="J280" s="20">
        <v>462</v>
      </c>
      <c r="K280" s="20">
        <v>3715</v>
      </c>
      <c r="L280" s="7">
        <f t="shared" si="12"/>
        <v>18.654104979811574</v>
      </c>
      <c r="M280" s="8">
        <v>15700</v>
      </c>
      <c r="N280" s="9">
        <v>14900</v>
      </c>
      <c r="O280" s="47">
        <f t="shared" si="13"/>
        <v>15300</v>
      </c>
      <c r="P280" s="53">
        <f t="shared" si="14"/>
        <v>285407.8061911171</v>
      </c>
      <c r="Q280" s="10" t="s">
        <v>64</v>
      </c>
      <c r="R280" s="17" t="s">
        <v>723</v>
      </c>
      <c r="S280" s="5" t="s">
        <v>724</v>
      </c>
      <c r="T280" s="5" t="s">
        <v>725</v>
      </c>
      <c r="U280" s="10"/>
      <c r="V280" s="10"/>
      <c r="W280" s="10"/>
    </row>
    <row r="281" spans="1:23" ht="36">
      <c r="A281" s="13">
        <v>278</v>
      </c>
      <c r="B281" s="13">
        <v>312</v>
      </c>
      <c r="C281" s="5" t="s">
        <v>659</v>
      </c>
      <c r="D281" s="5" t="s">
        <v>660</v>
      </c>
      <c r="E281" s="5" t="s">
        <v>24</v>
      </c>
      <c r="F281" s="12" t="s">
        <v>257</v>
      </c>
      <c r="G281" s="29">
        <v>2006</v>
      </c>
      <c r="H281" s="20" t="s">
        <v>726</v>
      </c>
      <c r="I281" s="20">
        <v>324</v>
      </c>
      <c r="J281" s="20">
        <v>462</v>
      </c>
      <c r="K281" s="20">
        <v>3715</v>
      </c>
      <c r="L281" s="7">
        <f t="shared" si="12"/>
        <v>40.292866756393003</v>
      </c>
      <c r="M281" s="8">
        <v>4400</v>
      </c>
      <c r="N281" s="9">
        <v>4200</v>
      </c>
      <c r="O281" s="47">
        <f t="shared" si="13"/>
        <v>4300</v>
      </c>
      <c r="P281" s="53">
        <f t="shared" si="14"/>
        <v>173259.32705248991</v>
      </c>
      <c r="Q281" s="10" t="s">
        <v>727</v>
      </c>
      <c r="R281" s="17" t="s">
        <v>723</v>
      </c>
      <c r="S281" s="5" t="s">
        <v>725</v>
      </c>
      <c r="T281" s="5" t="s">
        <v>725</v>
      </c>
      <c r="U281" s="10"/>
      <c r="V281" s="10"/>
      <c r="W281" s="10"/>
    </row>
    <row r="282" spans="1:23" ht="22.5">
      <c r="A282" s="13">
        <v>279</v>
      </c>
      <c r="B282" s="13">
        <v>38</v>
      </c>
      <c r="C282" s="11" t="s">
        <v>395</v>
      </c>
      <c r="D282" s="37" t="s">
        <v>396</v>
      </c>
      <c r="E282" s="11" t="s">
        <v>70</v>
      </c>
      <c r="F282" s="6" t="s">
        <v>122</v>
      </c>
      <c r="G282" s="31">
        <v>3967</v>
      </c>
      <c r="H282" s="7" t="s">
        <v>397</v>
      </c>
      <c r="I282" s="7">
        <v>90</v>
      </c>
      <c r="J282" s="7">
        <v>1</v>
      </c>
      <c r="K282" s="7">
        <v>2</v>
      </c>
      <c r="L282" s="7">
        <f t="shared" si="12"/>
        <v>45</v>
      </c>
      <c r="M282" s="8">
        <v>105400</v>
      </c>
      <c r="N282" s="19">
        <v>105400</v>
      </c>
      <c r="O282" s="47">
        <f t="shared" si="13"/>
        <v>105400</v>
      </c>
      <c r="P282" s="53">
        <f t="shared" si="14"/>
        <v>4743000</v>
      </c>
      <c r="Q282" s="10" t="s">
        <v>64</v>
      </c>
      <c r="R282" s="17" t="s">
        <v>728</v>
      </c>
      <c r="S282" s="10" t="s">
        <v>399</v>
      </c>
      <c r="T282" s="10" t="s">
        <v>400</v>
      </c>
      <c r="U282" s="10"/>
      <c r="V282" s="10"/>
      <c r="W282" s="10"/>
    </row>
    <row r="283" spans="1:23" ht="33.75">
      <c r="A283" s="13">
        <v>280</v>
      </c>
      <c r="B283" s="13">
        <v>39</v>
      </c>
      <c r="C283" s="11" t="s">
        <v>395</v>
      </c>
      <c r="D283" s="37" t="s">
        <v>396</v>
      </c>
      <c r="E283" s="11" t="s">
        <v>70</v>
      </c>
      <c r="F283" s="6" t="s">
        <v>122</v>
      </c>
      <c r="G283" s="31">
        <v>3967</v>
      </c>
      <c r="H283" s="7" t="s">
        <v>401</v>
      </c>
      <c r="I283" s="7">
        <v>774</v>
      </c>
      <c r="J283" s="7">
        <v>1</v>
      </c>
      <c r="K283" s="7">
        <v>2</v>
      </c>
      <c r="L283" s="7">
        <f t="shared" si="12"/>
        <v>387</v>
      </c>
      <c r="M283" s="8">
        <v>29500</v>
      </c>
      <c r="N283" s="19">
        <v>31600</v>
      </c>
      <c r="O283" s="47">
        <f t="shared" si="13"/>
        <v>30550</v>
      </c>
      <c r="P283" s="53">
        <f t="shared" si="14"/>
        <v>11822850</v>
      </c>
      <c r="Q283" s="10" t="s">
        <v>402</v>
      </c>
      <c r="R283" s="17" t="s">
        <v>728</v>
      </c>
      <c r="S283" s="10" t="s">
        <v>399</v>
      </c>
      <c r="T283" s="10" t="s">
        <v>400</v>
      </c>
      <c r="U283" s="10"/>
      <c r="V283" s="10"/>
      <c r="W283" s="10"/>
    </row>
    <row r="284" spans="1:23">
      <c r="A284" s="13">
        <v>281</v>
      </c>
      <c r="B284" s="13">
        <v>331</v>
      </c>
      <c r="C284" s="38" t="s">
        <v>635</v>
      </c>
      <c r="D284" s="38" t="s">
        <v>636</v>
      </c>
      <c r="E284" s="11" t="s">
        <v>24</v>
      </c>
      <c r="F284" s="6" t="s">
        <v>122</v>
      </c>
      <c r="G284" s="29">
        <v>87434</v>
      </c>
      <c r="H284" s="16" t="s">
        <v>637</v>
      </c>
      <c r="I284" s="16">
        <v>158</v>
      </c>
      <c r="J284" s="16">
        <v>1</v>
      </c>
      <c r="K284" s="16">
        <v>5</v>
      </c>
      <c r="L284" s="7">
        <f t="shared" si="12"/>
        <v>31.6</v>
      </c>
      <c r="M284" s="8">
        <v>8500</v>
      </c>
      <c r="N284" s="9">
        <v>8500</v>
      </c>
      <c r="O284" s="47">
        <f t="shared" si="13"/>
        <v>8500</v>
      </c>
      <c r="P284" s="53">
        <f t="shared" si="14"/>
        <v>268600</v>
      </c>
      <c r="Q284" s="10" t="s">
        <v>64</v>
      </c>
      <c r="R284" s="17" t="s">
        <v>729</v>
      </c>
      <c r="S284" s="10" t="s">
        <v>639</v>
      </c>
      <c r="T284" s="10" t="s">
        <v>639</v>
      </c>
      <c r="U284" s="10"/>
      <c r="V284" s="10"/>
      <c r="W284" s="10"/>
    </row>
    <row r="285" spans="1:23" ht="33.75">
      <c r="A285" s="13">
        <v>282</v>
      </c>
      <c r="B285" s="13">
        <v>332</v>
      </c>
      <c r="C285" s="38" t="s">
        <v>635</v>
      </c>
      <c r="D285" s="38" t="s">
        <v>636</v>
      </c>
      <c r="E285" s="11" t="s">
        <v>24</v>
      </c>
      <c r="F285" s="6" t="s">
        <v>122</v>
      </c>
      <c r="G285" s="29">
        <v>87434</v>
      </c>
      <c r="H285" s="20" t="s">
        <v>641</v>
      </c>
      <c r="I285" s="16">
        <v>4100</v>
      </c>
      <c r="J285" s="16">
        <v>1</v>
      </c>
      <c r="K285" s="16">
        <v>5</v>
      </c>
      <c r="L285" s="7">
        <f t="shared" si="12"/>
        <v>820</v>
      </c>
      <c r="M285" s="8">
        <v>2300</v>
      </c>
      <c r="N285" s="9">
        <v>2200</v>
      </c>
      <c r="O285" s="47">
        <f t="shared" si="13"/>
        <v>2250</v>
      </c>
      <c r="P285" s="53">
        <f t="shared" si="14"/>
        <v>1845000</v>
      </c>
      <c r="Q285" s="10" t="s">
        <v>642</v>
      </c>
      <c r="R285" s="17" t="s">
        <v>729</v>
      </c>
      <c r="S285" s="10" t="s">
        <v>639</v>
      </c>
      <c r="T285" s="10" t="s">
        <v>639</v>
      </c>
      <c r="U285" s="10"/>
      <c r="V285" s="10"/>
      <c r="W285" s="10"/>
    </row>
    <row r="286" spans="1:23">
      <c r="A286" s="13">
        <v>283</v>
      </c>
      <c r="B286" s="13">
        <v>333</v>
      </c>
      <c r="C286" s="38" t="s">
        <v>635</v>
      </c>
      <c r="D286" s="38" t="s">
        <v>636</v>
      </c>
      <c r="E286" s="11" t="s">
        <v>24</v>
      </c>
      <c r="F286" s="6" t="s">
        <v>122</v>
      </c>
      <c r="G286" s="29">
        <v>87434</v>
      </c>
      <c r="H286" s="16" t="s">
        <v>637</v>
      </c>
      <c r="I286" s="16">
        <v>158</v>
      </c>
      <c r="J286" s="16">
        <v>1</v>
      </c>
      <c r="K286" s="16">
        <v>5</v>
      </c>
      <c r="L286" s="7">
        <f t="shared" si="12"/>
        <v>31.6</v>
      </c>
      <c r="M286" s="8">
        <v>8500</v>
      </c>
      <c r="N286" s="9">
        <v>8500</v>
      </c>
      <c r="O286" s="47">
        <f t="shared" si="13"/>
        <v>8500</v>
      </c>
      <c r="P286" s="53">
        <f t="shared" si="14"/>
        <v>268600</v>
      </c>
      <c r="Q286" s="10" t="s">
        <v>64</v>
      </c>
      <c r="R286" s="17" t="s">
        <v>730</v>
      </c>
      <c r="S286" s="10" t="s">
        <v>639</v>
      </c>
      <c r="T286" s="10" t="s">
        <v>731</v>
      </c>
      <c r="U286" s="10"/>
      <c r="V286" s="10"/>
      <c r="W286" s="10"/>
    </row>
    <row r="287" spans="1:23" ht="33.75">
      <c r="A287" s="13">
        <v>284</v>
      </c>
      <c r="B287" s="13">
        <v>334</v>
      </c>
      <c r="C287" s="38" t="s">
        <v>635</v>
      </c>
      <c r="D287" s="38" t="s">
        <v>636</v>
      </c>
      <c r="E287" s="11" t="s">
        <v>24</v>
      </c>
      <c r="F287" s="6" t="s">
        <v>122</v>
      </c>
      <c r="G287" s="29">
        <v>87434</v>
      </c>
      <c r="H287" s="20" t="s">
        <v>641</v>
      </c>
      <c r="I287" s="16">
        <v>4100</v>
      </c>
      <c r="J287" s="16">
        <v>1</v>
      </c>
      <c r="K287" s="16">
        <v>5</v>
      </c>
      <c r="L287" s="7">
        <f t="shared" si="12"/>
        <v>820</v>
      </c>
      <c r="M287" s="8">
        <v>2300</v>
      </c>
      <c r="N287" s="9">
        <v>2200</v>
      </c>
      <c r="O287" s="47">
        <f t="shared" si="13"/>
        <v>2250</v>
      </c>
      <c r="P287" s="53">
        <f t="shared" si="14"/>
        <v>1845000</v>
      </c>
      <c r="Q287" s="10" t="s">
        <v>642</v>
      </c>
      <c r="R287" s="17" t="s">
        <v>730</v>
      </c>
      <c r="S287" s="10" t="s">
        <v>639</v>
      </c>
      <c r="T287" s="10" t="s">
        <v>731</v>
      </c>
      <c r="U287" s="10"/>
      <c r="V287" s="10"/>
      <c r="W287" s="10"/>
    </row>
    <row r="288" spans="1:23" ht="22.5">
      <c r="A288" s="13">
        <v>285</v>
      </c>
      <c r="B288" s="13">
        <v>365</v>
      </c>
      <c r="C288" s="5" t="s">
        <v>611</v>
      </c>
      <c r="D288" s="5" t="s">
        <v>732</v>
      </c>
      <c r="E288" s="11" t="s">
        <v>70</v>
      </c>
      <c r="F288" s="12" t="s">
        <v>25</v>
      </c>
      <c r="G288" s="29">
        <v>1249</v>
      </c>
      <c r="H288" s="16">
        <v>7</v>
      </c>
      <c r="I288" s="16">
        <v>7</v>
      </c>
      <c r="J288" s="16">
        <v>1</v>
      </c>
      <c r="K288" s="16">
        <v>1</v>
      </c>
      <c r="L288" s="7">
        <f t="shared" si="12"/>
        <v>7</v>
      </c>
      <c r="M288" s="8">
        <v>27200</v>
      </c>
      <c r="N288" s="9">
        <v>27400</v>
      </c>
      <c r="O288" s="47">
        <f t="shared" si="13"/>
        <v>27300</v>
      </c>
      <c r="P288" s="53">
        <f t="shared" si="14"/>
        <v>191100</v>
      </c>
      <c r="Q288" s="10" t="s">
        <v>64</v>
      </c>
      <c r="R288" s="17" t="s">
        <v>733</v>
      </c>
      <c r="S288" s="10" t="s">
        <v>734</v>
      </c>
      <c r="T288" s="10" t="s">
        <v>735</v>
      </c>
      <c r="U288" s="10" t="s">
        <v>273</v>
      </c>
      <c r="V288" s="10" t="s">
        <v>64</v>
      </c>
      <c r="W288" s="10" t="s">
        <v>275</v>
      </c>
    </row>
    <row r="289" spans="1:23" ht="22.5">
      <c r="A289" s="13">
        <v>286</v>
      </c>
      <c r="B289" s="13">
        <v>60</v>
      </c>
      <c r="C289" s="11" t="s">
        <v>736</v>
      </c>
      <c r="D289" s="11">
        <v>1148</v>
      </c>
      <c r="E289" s="11" t="s">
        <v>288</v>
      </c>
      <c r="F289" s="6" t="s">
        <v>25</v>
      </c>
      <c r="G289" s="31">
        <v>116</v>
      </c>
      <c r="H289" s="7">
        <v>116</v>
      </c>
      <c r="I289" s="7">
        <v>116</v>
      </c>
      <c r="J289" s="7">
        <v>1</v>
      </c>
      <c r="K289" s="7">
        <v>1</v>
      </c>
      <c r="L289" s="7">
        <f t="shared" si="12"/>
        <v>116</v>
      </c>
      <c r="M289" s="8">
        <v>15000</v>
      </c>
      <c r="N289" s="9">
        <v>15000</v>
      </c>
      <c r="O289" s="47">
        <f t="shared" si="13"/>
        <v>15000</v>
      </c>
      <c r="P289" s="53">
        <f t="shared" si="14"/>
        <v>1740000</v>
      </c>
      <c r="Q289" s="10" t="s">
        <v>64</v>
      </c>
      <c r="R289" s="17" t="s">
        <v>737</v>
      </c>
      <c r="S289" s="5" t="s">
        <v>738</v>
      </c>
      <c r="T289" s="5" t="s">
        <v>739</v>
      </c>
      <c r="U289" s="10"/>
      <c r="V289" s="10"/>
      <c r="W289" s="10"/>
    </row>
    <row r="290" spans="1:23" ht="22.5">
      <c r="A290" s="13">
        <v>287</v>
      </c>
      <c r="B290" s="13">
        <v>210</v>
      </c>
      <c r="C290" s="5" t="s">
        <v>702</v>
      </c>
      <c r="D290" s="5" t="s">
        <v>740</v>
      </c>
      <c r="E290" s="5" t="s">
        <v>24</v>
      </c>
      <c r="F290" s="6" t="s">
        <v>257</v>
      </c>
      <c r="G290" s="29">
        <v>5549</v>
      </c>
      <c r="H290" s="16">
        <v>145</v>
      </c>
      <c r="I290" s="16">
        <v>145</v>
      </c>
      <c r="J290" s="7">
        <v>1</v>
      </c>
      <c r="K290" s="7">
        <v>1</v>
      </c>
      <c r="L290" s="7">
        <f t="shared" si="12"/>
        <v>145</v>
      </c>
      <c r="M290" s="8">
        <v>9900</v>
      </c>
      <c r="N290" s="9">
        <v>10000</v>
      </c>
      <c r="O290" s="47">
        <f t="shared" si="13"/>
        <v>9950</v>
      </c>
      <c r="P290" s="53">
        <f t="shared" si="14"/>
        <v>1442750</v>
      </c>
      <c r="Q290" s="10" t="s">
        <v>64</v>
      </c>
      <c r="R290" s="17" t="s">
        <v>741</v>
      </c>
      <c r="S290" s="10" t="s">
        <v>742</v>
      </c>
      <c r="T290" s="10" t="s">
        <v>743</v>
      </c>
      <c r="U290" s="10"/>
      <c r="V290" s="10"/>
      <c r="W290" s="10"/>
    </row>
    <row r="291" spans="1:23" ht="33.75">
      <c r="A291" s="13">
        <v>288</v>
      </c>
      <c r="B291" s="13">
        <v>211</v>
      </c>
      <c r="C291" s="5" t="s">
        <v>702</v>
      </c>
      <c r="D291" s="5" t="s">
        <v>740</v>
      </c>
      <c r="E291" s="5" t="s">
        <v>24</v>
      </c>
      <c r="F291" s="6" t="s">
        <v>257</v>
      </c>
      <c r="G291" s="29">
        <v>5549</v>
      </c>
      <c r="H291" s="16">
        <v>1235</v>
      </c>
      <c r="I291" s="16">
        <v>1235</v>
      </c>
      <c r="J291" s="7">
        <v>1</v>
      </c>
      <c r="K291" s="7">
        <v>1</v>
      </c>
      <c r="L291" s="7">
        <f t="shared" si="12"/>
        <v>1235</v>
      </c>
      <c r="M291" s="8">
        <v>2800</v>
      </c>
      <c r="N291" s="9">
        <v>2800</v>
      </c>
      <c r="O291" s="47">
        <f t="shared" si="13"/>
        <v>2800</v>
      </c>
      <c r="P291" s="53">
        <f t="shared" si="14"/>
        <v>3458000</v>
      </c>
      <c r="Q291" s="10" t="s">
        <v>744</v>
      </c>
      <c r="R291" s="17" t="s">
        <v>741</v>
      </c>
      <c r="S291" s="10" t="s">
        <v>742</v>
      </c>
      <c r="T291" s="10" t="s">
        <v>743</v>
      </c>
      <c r="U291" s="10"/>
      <c r="V291" s="10"/>
      <c r="W291" s="10"/>
    </row>
    <row r="292" spans="1:23" ht="33.75">
      <c r="A292" s="13">
        <v>289</v>
      </c>
      <c r="B292" s="13">
        <v>22</v>
      </c>
      <c r="C292" s="11" t="s">
        <v>69</v>
      </c>
      <c r="D292" s="11">
        <v>38</v>
      </c>
      <c r="E292" s="11" t="s">
        <v>70</v>
      </c>
      <c r="F292" s="6" t="s">
        <v>71</v>
      </c>
      <c r="G292" s="31">
        <v>3630</v>
      </c>
      <c r="H292" s="7" t="s">
        <v>589</v>
      </c>
      <c r="I292" s="7">
        <v>126</v>
      </c>
      <c r="J292" s="7">
        <v>331</v>
      </c>
      <c r="K292" s="7">
        <v>3630</v>
      </c>
      <c r="L292" s="7">
        <f t="shared" si="12"/>
        <v>11.489256198347107</v>
      </c>
      <c r="M292" s="8">
        <v>159600</v>
      </c>
      <c r="N292" s="19">
        <v>161100</v>
      </c>
      <c r="O292" s="47">
        <f t="shared" si="13"/>
        <v>160350</v>
      </c>
      <c r="P292" s="53">
        <f t="shared" si="14"/>
        <v>1842302.2314049585</v>
      </c>
      <c r="Q292" s="10" t="s">
        <v>64</v>
      </c>
      <c r="R292" s="17" t="s">
        <v>745</v>
      </c>
      <c r="S292" s="10" t="s">
        <v>746</v>
      </c>
      <c r="T292" s="10" t="s">
        <v>747</v>
      </c>
      <c r="U292" s="10"/>
      <c r="V292" s="10"/>
      <c r="W292" s="10"/>
    </row>
    <row r="293" spans="1:23" ht="33.75">
      <c r="A293" s="13">
        <v>290</v>
      </c>
      <c r="B293" s="13">
        <v>23</v>
      </c>
      <c r="C293" s="11" t="s">
        <v>69</v>
      </c>
      <c r="D293" s="11">
        <v>38</v>
      </c>
      <c r="E293" s="11" t="s">
        <v>70</v>
      </c>
      <c r="F293" s="6" t="s">
        <v>71</v>
      </c>
      <c r="G293" s="31">
        <v>3630</v>
      </c>
      <c r="H293" s="7" t="s">
        <v>593</v>
      </c>
      <c r="I293" s="7">
        <v>233</v>
      </c>
      <c r="J293" s="7">
        <v>331</v>
      </c>
      <c r="K293" s="7">
        <v>3630</v>
      </c>
      <c r="L293" s="7">
        <f t="shared" si="12"/>
        <v>21.246005509641872</v>
      </c>
      <c r="M293" s="8">
        <v>43100</v>
      </c>
      <c r="N293" s="19">
        <v>46700</v>
      </c>
      <c r="O293" s="47">
        <f t="shared" si="13"/>
        <v>44900</v>
      </c>
      <c r="P293" s="53">
        <f t="shared" si="14"/>
        <v>953945.64738292003</v>
      </c>
      <c r="Q293" s="10" t="s">
        <v>77</v>
      </c>
      <c r="R293" s="17" t="s">
        <v>745</v>
      </c>
      <c r="S293" s="10" t="s">
        <v>746</v>
      </c>
      <c r="T293" s="10" t="s">
        <v>747</v>
      </c>
      <c r="U293" s="10"/>
      <c r="V293" s="10"/>
      <c r="W293" s="10"/>
    </row>
    <row r="294" spans="1:23" ht="22.5">
      <c r="A294" s="13">
        <v>291</v>
      </c>
      <c r="B294" s="13">
        <v>232</v>
      </c>
      <c r="C294" s="5" t="s">
        <v>697</v>
      </c>
      <c r="D294" s="5" t="s">
        <v>748</v>
      </c>
      <c r="E294" s="5" t="s">
        <v>24</v>
      </c>
      <c r="F294" s="12" t="s">
        <v>63</v>
      </c>
      <c r="G294" s="29">
        <v>49133</v>
      </c>
      <c r="H294" s="16">
        <v>62</v>
      </c>
      <c r="I294" s="16">
        <v>62</v>
      </c>
      <c r="J294" s="16">
        <v>1</v>
      </c>
      <c r="K294" s="16">
        <v>1</v>
      </c>
      <c r="L294" s="7">
        <f t="shared" si="12"/>
        <v>62</v>
      </c>
      <c r="M294" s="8">
        <v>36700</v>
      </c>
      <c r="N294" s="9">
        <v>38100</v>
      </c>
      <c r="O294" s="47">
        <f t="shared" si="13"/>
        <v>37400</v>
      </c>
      <c r="P294" s="53">
        <f t="shared" si="14"/>
        <v>2318800</v>
      </c>
      <c r="Q294" s="10" t="s">
        <v>64</v>
      </c>
      <c r="R294" s="17" t="s">
        <v>749</v>
      </c>
      <c r="S294" s="10" t="s">
        <v>750</v>
      </c>
      <c r="T294" s="10" t="s">
        <v>751</v>
      </c>
      <c r="U294" s="10" t="s">
        <v>273</v>
      </c>
      <c r="V294" s="10" t="s">
        <v>274</v>
      </c>
      <c r="W294" s="10" t="s">
        <v>275</v>
      </c>
    </row>
    <row r="295" spans="1:23" ht="22.5">
      <c r="A295" s="13">
        <v>292</v>
      </c>
      <c r="B295" s="13">
        <v>78</v>
      </c>
      <c r="C295" s="11" t="s">
        <v>752</v>
      </c>
      <c r="D295" s="11" t="s">
        <v>753</v>
      </c>
      <c r="E295" s="11" t="s">
        <v>24</v>
      </c>
      <c r="F295" s="6" t="s">
        <v>71</v>
      </c>
      <c r="G295" s="31">
        <v>28165</v>
      </c>
      <c r="H295" s="42" t="s">
        <v>754</v>
      </c>
      <c r="I295" s="42" t="s">
        <v>754</v>
      </c>
      <c r="J295" s="7">
        <v>1</v>
      </c>
      <c r="K295" s="7">
        <v>1</v>
      </c>
      <c r="L295" s="7">
        <f t="shared" si="12"/>
        <v>91</v>
      </c>
      <c r="M295" s="8">
        <v>8000</v>
      </c>
      <c r="N295" s="9">
        <v>8100</v>
      </c>
      <c r="O295" s="47">
        <f t="shared" si="13"/>
        <v>8050</v>
      </c>
      <c r="P295" s="53">
        <f t="shared" si="14"/>
        <v>732550</v>
      </c>
      <c r="Q295" s="10" t="s">
        <v>64</v>
      </c>
      <c r="R295" s="17" t="s">
        <v>755</v>
      </c>
      <c r="S295" s="10" t="s">
        <v>756</v>
      </c>
      <c r="T295" s="10" t="s">
        <v>757</v>
      </c>
      <c r="U295" s="10" t="s">
        <v>758</v>
      </c>
      <c r="V295" s="10" t="s">
        <v>759</v>
      </c>
      <c r="W295" s="10" t="s">
        <v>760</v>
      </c>
    </row>
    <row r="296" spans="1:23" ht="33.75">
      <c r="A296" s="13">
        <v>293</v>
      </c>
      <c r="B296" s="13">
        <v>79</v>
      </c>
      <c r="C296" s="11" t="s">
        <v>752</v>
      </c>
      <c r="D296" s="11" t="s">
        <v>753</v>
      </c>
      <c r="E296" s="11" t="s">
        <v>24</v>
      </c>
      <c r="F296" s="6" t="s">
        <v>71</v>
      </c>
      <c r="G296" s="31">
        <v>28165</v>
      </c>
      <c r="H296" s="7">
        <v>2673</v>
      </c>
      <c r="I296" s="7">
        <v>2673</v>
      </c>
      <c r="J296" s="7">
        <v>1</v>
      </c>
      <c r="K296" s="7">
        <v>1</v>
      </c>
      <c r="L296" s="7">
        <f t="shared" si="12"/>
        <v>2673</v>
      </c>
      <c r="M296" s="8">
        <v>2200</v>
      </c>
      <c r="N296" s="9">
        <v>2300</v>
      </c>
      <c r="O296" s="47">
        <f t="shared" si="13"/>
        <v>2250</v>
      </c>
      <c r="P296" s="53">
        <f t="shared" si="14"/>
        <v>6014250</v>
      </c>
      <c r="Q296" s="10" t="s">
        <v>761</v>
      </c>
      <c r="R296" s="17" t="s">
        <v>755</v>
      </c>
      <c r="S296" s="10" t="s">
        <v>756</v>
      </c>
      <c r="T296" s="10" t="s">
        <v>757</v>
      </c>
      <c r="U296" s="10" t="s">
        <v>758</v>
      </c>
      <c r="V296" s="10" t="s">
        <v>759</v>
      </c>
      <c r="W296" s="10" t="s">
        <v>760</v>
      </c>
    </row>
    <row r="297" spans="1:23" ht="22.5">
      <c r="A297" s="13">
        <v>294</v>
      </c>
      <c r="B297" s="13">
        <v>156</v>
      </c>
      <c r="C297" s="4" t="s">
        <v>96</v>
      </c>
      <c r="D297" s="5" t="s">
        <v>97</v>
      </c>
      <c r="E297" s="4" t="s">
        <v>24</v>
      </c>
      <c r="F297" s="6" t="s">
        <v>71</v>
      </c>
      <c r="G297" s="28">
        <v>18545</v>
      </c>
      <c r="H297" s="7" t="s">
        <v>762</v>
      </c>
      <c r="I297" s="7">
        <v>87</v>
      </c>
      <c r="J297" s="7">
        <v>2</v>
      </c>
      <c r="K297" s="7">
        <v>60</v>
      </c>
      <c r="L297" s="7">
        <f t="shared" si="12"/>
        <v>2.9</v>
      </c>
      <c r="M297" s="8">
        <v>37000</v>
      </c>
      <c r="N297" s="9">
        <v>36500</v>
      </c>
      <c r="O297" s="47">
        <f t="shared" si="13"/>
        <v>36750</v>
      </c>
      <c r="P297" s="53">
        <f t="shared" si="14"/>
        <v>106575</v>
      </c>
      <c r="Q297" s="10" t="s">
        <v>64</v>
      </c>
      <c r="R297" s="17" t="s">
        <v>763</v>
      </c>
      <c r="S297" s="10" t="s">
        <v>764</v>
      </c>
      <c r="T297" s="10" t="s">
        <v>765</v>
      </c>
      <c r="U297" s="10"/>
      <c r="V297" s="10"/>
      <c r="W297" s="10"/>
    </row>
    <row r="298" spans="1:23" ht="33.75">
      <c r="A298" s="13">
        <v>295</v>
      </c>
      <c r="B298" s="13">
        <v>157</v>
      </c>
      <c r="C298" s="4" t="s">
        <v>96</v>
      </c>
      <c r="D298" s="5" t="s">
        <v>97</v>
      </c>
      <c r="E298" s="4" t="s">
        <v>24</v>
      </c>
      <c r="F298" s="6" t="s">
        <v>71</v>
      </c>
      <c r="G298" s="28">
        <v>18545</v>
      </c>
      <c r="H298" s="7" t="s">
        <v>766</v>
      </c>
      <c r="I298" s="7">
        <v>737</v>
      </c>
      <c r="J298" s="7">
        <v>2</v>
      </c>
      <c r="K298" s="7">
        <v>60</v>
      </c>
      <c r="L298" s="7">
        <f t="shared" si="12"/>
        <v>24.566666666666666</v>
      </c>
      <c r="M298" s="8">
        <v>9300</v>
      </c>
      <c r="N298" s="9">
        <v>9500</v>
      </c>
      <c r="O298" s="47">
        <f t="shared" si="13"/>
        <v>9400</v>
      </c>
      <c r="P298" s="53">
        <f t="shared" si="14"/>
        <v>230926.66666666666</v>
      </c>
      <c r="Q298" s="10" t="s">
        <v>103</v>
      </c>
      <c r="R298" s="17" t="s">
        <v>763</v>
      </c>
      <c r="S298" s="10" t="s">
        <v>764</v>
      </c>
      <c r="T298" s="10" t="s">
        <v>767</v>
      </c>
      <c r="U298" s="10"/>
      <c r="V298" s="10"/>
      <c r="W298" s="10"/>
    </row>
    <row r="299" spans="1:23" ht="22.5">
      <c r="A299" s="13">
        <v>296</v>
      </c>
      <c r="B299" s="13">
        <v>241</v>
      </c>
      <c r="C299" s="5" t="s">
        <v>403</v>
      </c>
      <c r="D299" s="5" t="s">
        <v>652</v>
      </c>
      <c r="E299" s="5" t="s">
        <v>24</v>
      </c>
      <c r="F299" s="12" t="s">
        <v>80</v>
      </c>
      <c r="G299" s="29">
        <v>44132</v>
      </c>
      <c r="H299" s="16" t="s">
        <v>768</v>
      </c>
      <c r="I299" s="16">
        <v>93</v>
      </c>
      <c r="J299" s="16">
        <v>1</v>
      </c>
      <c r="K299" s="16">
        <v>7</v>
      </c>
      <c r="L299" s="7">
        <f t="shared" si="12"/>
        <v>13.285714285714285</v>
      </c>
      <c r="M299" s="8">
        <v>7600</v>
      </c>
      <c r="N299" s="9">
        <v>7600</v>
      </c>
      <c r="O299" s="47">
        <f t="shared" si="13"/>
        <v>7600</v>
      </c>
      <c r="P299" s="53">
        <f t="shared" si="14"/>
        <v>100971.42857142857</v>
      </c>
      <c r="Q299" s="10" t="s">
        <v>64</v>
      </c>
      <c r="R299" s="17" t="s">
        <v>769</v>
      </c>
      <c r="S299" s="10" t="s">
        <v>770</v>
      </c>
      <c r="T299" s="10" t="s">
        <v>770</v>
      </c>
      <c r="U299" s="10"/>
      <c r="V299" s="10"/>
      <c r="W299" s="10"/>
    </row>
    <row r="300" spans="1:23" ht="33.75">
      <c r="A300" s="13">
        <v>297</v>
      </c>
      <c r="B300" s="13">
        <v>242</v>
      </c>
      <c r="C300" s="5" t="s">
        <v>403</v>
      </c>
      <c r="D300" s="5" t="s">
        <v>652</v>
      </c>
      <c r="E300" s="5" t="s">
        <v>24</v>
      </c>
      <c r="F300" s="12" t="s">
        <v>80</v>
      </c>
      <c r="G300" s="29">
        <v>44132</v>
      </c>
      <c r="H300" s="16" t="s">
        <v>771</v>
      </c>
      <c r="I300" s="16">
        <v>3228</v>
      </c>
      <c r="J300" s="16">
        <v>1</v>
      </c>
      <c r="K300" s="16">
        <v>7</v>
      </c>
      <c r="L300" s="7">
        <f t="shared" si="12"/>
        <v>461.14285714285711</v>
      </c>
      <c r="M300" s="8">
        <v>2000</v>
      </c>
      <c r="N300" s="9">
        <v>1900</v>
      </c>
      <c r="O300" s="47">
        <f t="shared" si="13"/>
        <v>1950</v>
      </c>
      <c r="P300" s="53">
        <f t="shared" si="14"/>
        <v>899228.57142857136</v>
      </c>
      <c r="Q300" s="10" t="s">
        <v>658</v>
      </c>
      <c r="R300" s="17" t="s">
        <v>769</v>
      </c>
      <c r="S300" s="10" t="s">
        <v>770</v>
      </c>
      <c r="T300" s="10" t="s">
        <v>770</v>
      </c>
      <c r="U300" s="10"/>
      <c r="V300" s="10"/>
      <c r="W300" s="10"/>
    </row>
    <row r="301" spans="1:23" ht="22.5">
      <c r="A301" s="13">
        <v>298</v>
      </c>
      <c r="B301" s="13">
        <v>410</v>
      </c>
      <c r="C301" s="5" t="s">
        <v>772</v>
      </c>
      <c r="D301" s="21" t="s">
        <v>773</v>
      </c>
      <c r="E301" s="5" t="s">
        <v>24</v>
      </c>
      <c r="F301" s="12" t="s">
        <v>257</v>
      </c>
      <c r="G301" s="29">
        <v>28838</v>
      </c>
      <c r="H301" s="41">
        <v>166</v>
      </c>
      <c r="I301" s="41">
        <v>166</v>
      </c>
      <c r="J301" s="41">
        <v>1</v>
      </c>
      <c r="K301" s="41">
        <v>1</v>
      </c>
      <c r="L301" s="7">
        <f t="shared" si="12"/>
        <v>166</v>
      </c>
      <c r="M301" s="8">
        <v>11400</v>
      </c>
      <c r="N301" s="9">
        <v>11400</v>
      </c>
      <c r="O301" s="47">
        <f t="shared" si="13"/>
        <v>11400</v>
      </c>
      <c r="P301" s="53">
        <f t="shared" si="14"/>
        <v>1892400</v>
      </c>
      <c r="Q301" s="10" t="s">
        <v>64</v>
      </c>
      <c r="R301" s="17" t="s">
        <v>774</v>
      </c>
      <c r="S301" s="5" t="s">
        <v>775</v>
      </c>
      <c r="T301" s="5" t="s">
        <v>775</v>
      </c>
      <c r="U301" s="21" t="s">
        <v>776</v>
      </c>
      <c r="V301" s="5" t="s">
        <v>421</v>
      </c>
      <c r="W301" s="5" t="s">
        <v>777</v>
      </c>
    </row>
    <row r="302" spans="1:23" ht="33.75">
      <c r="A302" s="13">
        <v>299</v>
      </c>
      <c r="B302" s="13">
        <v>411</v>
      </c>
      <c r="C302" s="5" t="s">
        <v>772</v>
      </c>
      <c r="D302" s="21" t="s">
        <v>773</v>
      </c>
      <c r="E302" s="5" t="s">
        <v>24</v>
      </c>
      <c r="F302" s="12" t="s">
        <v>257</v>
      </c>
      <c r="G302" s="29">
        <v>28838</v>
      </c>
      <c r="H302" s="41">
        <v>808</v>
      </c>
      <c r="I302" s="41">
        <v>808</v>
      </c>
      <c r="J302" s="41">
        <v>1</v>
      </c>
      <c r="K302" s="41">
        <v>1</v>
      </c>
      <c r="L302" s="7">
        <f t="shared" si="12"/>
        <v>808</v>
      </c>
      <c r="M302" s="8">
        <v>3400</v>
      </c>
      <c r="N302" s="9">
        <v>3400</v>
      </c>
      <c r="O302" s="47">
        <f t="shared" si="13"/>
        <v>3400</v>
      </c>
      <c r="P302" s="53">
        <f t="shared" si="14"/>
        <v>2747200</v>
      </c>
      <c r="Q302" s="10" t="s">
        <v>761</v>
      </c>
      <c r="R302" s="17" t="s">
        <v>774</v>
      </c>
      <c r="S302" s="5" t="s">
        <v>775</v>
      </c>
      <c r="T302" s="5" t="s">
        <v>775</v>
      </c>
      <c r="U302" s="21" t="s">
        <v>776</v>
      </c>
      <c r="V302" s="5" t="s">
        <v>421</v>
      </c>
      <c r="W302" s="5" t="s">
        <v>777</v>
      </c>
    </row>
    <row r="303" spans="1:23" ht="22.5">
      <c r="A303" s="13">
        <v>300</v>
      </c>
      <c r="B303" s="13">
        <v>239</v>
      </c>
      <c r="C303" s="5" t="s">
        <v>403</v>
      </c>
      <c r="D303" s="5" t="s">
        <v>652</v>
      </c>
      <c r="E303" s="5" t="s">
        <v>24</v>
      </c>
      <c r="F303" s="12" t="s">
        <v>80</v>
      </c>
      <c r="G303" s="29">
        <v>44132</v>
      </c>
      <c r="H303" s="16" t="s">
        <v>768</v>
      </c>
      <c r="I303" s="16">
        <v>93</v>
      </c>
      <c r="J303" s="16">
        <v>1</v>
      </c>
      <c r="K303" s="16">
        <v>7</v>
      </c>
      <c r="L303" s="7">
        <f t="shared" si="12"/>
        <v>13.285714285714285</v>
      </c>
      <c r="M303" s="8">
        <v>7600</v>
      </c>
      <c r="N303" s="9">
        <v>7600</v>
      </c>
      <c r="O303" s="47">
        <f t="shared" si="13"/>
        <v>7600</v>
      </c>
      <c r="P303" s="53">
        <f t="shared" si="14"/>
        <v>100971.42857142857</v>
      </c>
      <c r="Q303" s="10" t="s">
        <v>64</v>
      </c>
      <c r="R303" s="17" t="s">
        <v>778</v>
      </c>
      <c r="S303" s="10" t="s">
        <v>770</v>
      </c>
      <c r="T303" s="10" t="s">
        <v>770</v>
      </c>
      <c r="U303" s="10"/>
      <c r="V303" s="10"/>
      <c r="W303" s="10"/>
    </row>
    <row r="304" spans="1:23" ht="33.75">
      <c r="A304" s="13">
        <v>301</v>
      </c>
      <c r="B304" s="13">
        <v>240</v>
      </c>
      <c r="C304" s="5" t="s">
        <v>403</v>
      </c>
      <c r="D304" s="5" t="s">
        <v>652</v>
      </c>
      <c r="E304" s="5" t="s">
        <v>24</v>
      </c>
      <c r="F304" s="12" t="s">
        <v>80</v>
      </c>
      <c r="G304" s="29">
        <v>44132</v>
      </c>
      <c r="H304" s="16" t="s">
        <v>771</v>
      </c>
      <c r="I304" s="16">
        <v>3228</v>
      </c>
      <c r="J304" s="16">
        <v>1</v>
      </c>
      <c r="K304" s="16">
        <v>7</v>
      </c>
      <c r="L304" s="7">
        <f t="shared" si="12"/>
        <v>461.14285714285711</v>
      </c>
      <c r="M304" s="8">
        <v>2000</v>
      </c>
      <c r="N304" s="9">
        <v>1900</v>
      </c>
      <c r="O304" s="47">
        <f t="shared" si="13"/>
        <v>1950</v>
      </c>
      <c r="P304" s="53">
        <f t="shared" si="14"/>
        <v>899228.57142857136</v>
      </c>
      <c r="Q304" s="10" t="s">
        <v>658</v>
      </c>
      <c r="R304" s="17" t="s">
        <v>778</v>
      </c>
      <c r="S304" s="10" t="s">
        <v>770</v>
      </c>
      <c r="T304" s="10" t="s">
        <v>770</v>
      </c>
      <c r="U304" s="10"/>
      <c r="V304" s="10"/>
      <c r="W304" s="10"/>
    </row>
    <row r="305" spans="1:23" ht="22.5">
      <c r="A305" s="13">
        <v>302</v>
      </c>
      <c r="B305" s="13">
        <v>235</v>
      </c>
      <c r="C305" s="5" t="s">
        <v>403</v>
      </c>
      <c r="D305" s="5" t="s">
        <v>652</v>
      </c>
      <c r="E305" s="5" t="s">
        <v>24</v>
      </c>
      <c r="F305" s="12" t="s">
        <v>80</v>
      </c>
      <c r="G305" s="29">
        <v>44132</v>
      </c>
      <c r="H305" s="16" t="s">
        <v>768</v>
      </c>
      <c r="I305" s="16">
        <v>93</v>
      </c>
      <c r="J305" s="16">
        <v>1</v>
      </c>
      <c r="K305" s="16">
        <v>7</v>
      </c>
      <c r="L305" s="7">
        <f t="shared" si="12"/>
        <v>13.285714285714285</v>
      </c>
      <c r="M305" s="8">
        <v>7600</v>
      </c>
      <c r="N305" s="9">
        <v>7600</v>
      </c>
      <c r="O305" s="47">
        <f t="shared" si="13"/>
        <v>7600</v>
      </c>
      <c r="P305" s="53">
        <f t="shared" si="14"/>
        <v>100971.42857142857</v>
      </c>
      <c r="Q305" s="10" t="s">
        <v>64</v>
      </c>
      <c r="R305" s="17" t="s">
        <v>779</v>
      </c>
      <c r="S305" s="10" t="s">
        <v>770</v>
      </c>
      <c r="T305" s="10" t="s">
        <v>770</v>
      </c>
      <c r="U305" s="10"/>
      <c r="V305" s="10"/>
      <c r="W305" s="10"/>
    </row>
    <row r="306" spans="1:23" ht="33.75">
      <c r="A306" s="13">
        <v>303</v>
      </c>
      <c r="B306" s="13">
        <v>236</v>
      </c>
      <c r="C306" s="5" t="s">
        <v>403</v>
      </c>
      <c r="D306" s="5" t="s">
        <v>652</v>
      </c>
      <c r="E306" s="5" t="s">
        <v>24</v>
      </c>
      <c r="F306" s="12" t="s">
        <v>80</v>
      </c>
      <c r="G306" s="29">
        <v>44132</v>
      </c>
      <c r="H306" s="16" t="s">
        <v>771</v>
      </c>
      <c r="I306" s="16">
        <v>3228</v>
      </c>
      <c r="J306" s="16">
        <v>1</v>
      </c>
      <c r="K306" s="16">
        <v>7</v>
      </c>
      <c r="L306" s="7">
        <f t="shared" si="12"/>
        <v>461.14285714285711</v>
      </c>
      <c r="M306" s="8">
        <v>2000</v>
      </c>
      <c r="N306" s="9">
        <v>1900</v>
      </c>
      <c r="O306" s="47">
        <f t="shared" si="13"/>
        <v>1950</v>
      </c>
      <c r="P306" s="53">
        <f t="shared" si="14"/>
        <v>899228.57142857136</v>
      </c>
      <c r="Q306" s="10" t="s">
        <v>658</v>
      </c>
      <c r="R306" s="17" t="s">
        <v>779</v>
      </c>
      <c r="S306" s="10" t="s">
        <v>770</v>
      </c>
      <c r="T306" s="10" t="s">
        <v>770</v>
      </c>
      <c r="U306" s="10"/>
      <c r="V306" s="10"/>
      <c r="W306" s="10"/>
    </row>
    <row r="307" spans="1:23" ht="33.75">
      <c r="A307" s="13">
        <v>304</v>
      </c>
      <c r="B307" s="13">
        <v>16</v>
      </c>
      <c r="C307" s="11" t="s">
        <v>69</v>
      </c>
      <c r="D307" s="11">
        <v>38</v>
      </c>
      <c r="E307" s="11" t="s">
        <v>70</v>
      </c>
      <c r="F307" s="6" t="s">
        <v>71</v>
      </c>
      <c r="G307" s="31">
        <v>3630</v>
      </c>
      <c r="H307" s="7" t="s">
        <v>780</v>
      </c>
      <c r="I307" s="7">
        <v>126</v>
      </c>
      <c r="J307" s="7">
        <v>496</v>
      </c>
      <c r="K307" s="7">
        <v>3630</v>
      </c>
      <c r="L307" s="7">
        <f t="shared" si="12"/>
        <v>17.216528925619837</v>
      </c>
      <c r="M307" s="8">
        <v>159600</v>
      </c>
      <c r="N307" s="19">
        <v>161100</v>
      </c>
      <c r="O307" s="47">
        <f t="shared" si="13"/>
        <v>160350</v>
      </c>
      <c r="P307" s="53">
        <f t="shared" si="14"/>
        <v>2760670.4132231409</v>
      </c>
      <c r="Q307" s="10" t="s">
        <v>64</v>
      </c>
      <c r="R307" s="17" t="s">
        <v>781</v>
      </c>
      <c r="S307" s="10" t="s">
        <v>782</v>
      </c>
      <c r="T307" s="10" t="s">
        <v>783</v>
      </c>
      <c r="U307" s="10"/>
      <c r="V307" s="10"/>
      <c r="W307" s="10"/>
    </row>
    <row r="308" spans="1:23" ht="33.75">
      <c r="A308" s="13">
        <v>305</v>
      </c>
      <c r="B308" s="13">
        <v>17</v>
      </c>
      <c r="C308" s="11" t="s">
        <v>69</v>
      </c>
      <c r="D308" s="11">
        <v>38</v>
      </c>
      <c r="E308" s="11" t="s">
        <v>70</v>
      </c>
      <c r="F308" s="6" t="s">
        <v>71</v>
      </c>
      <c r="G308" s="31">
        <v>3630</v>
      </c>
      <c r="H308" s="7" t="s">
        <v>784</v>
      </c>
      <c r="I308" s="7">
        <v>233</v>
      </c>
      <c r="J308" s="7">
        <v>496</v>
      </c>
      <c r="K308" s="7">
        <v>3630</v>
      </c>
      <c r="L308" s="7">
        <f t="shared" si="12"/>
        <v>31.836914600550966</v>
      </c>
      <c r="M308" s="8">
        <v>43100</v>
      </c>
      <c r="N308" s="19">
        <v>46700</v>
      </c>
      <c r="O308" s="47">
        <f t="shared" si="13"/>
        <v>44900</v>
      </c>
      <c r="P308" s="53">
        <f t="shared" si="14"/>
        <v>1429477.4655647383</v>
      </c>
      <c r="Q308" s="10" t="s">
        <v>77</v>
      </c>
      <c r="R308" s="17" t="s">
        <v>781</v>
      </c>
      <c r="S308" s="10" t="s">
        <v>782</v>
      </c>
      <c r="T308" s="10" t="s">
        <v>783</v>
      </c>
      <c r="U308" s="10"/>
      <c r="V308" s="10"/>
      <c r="W308" s="10"/>
    </row>
    <row r="309" spans="1:23" ht="33.75">
      <c r="A309" s="13">
        <v>306</v>
      </c>
      <c r="B309" s="13">
        <v>136</v>
      </c>
      <c r="C309" s="4" t="s">
        <v>785</v>
      </c>
      <c r="D309" s="5" t="s">
        <v>786</v>
      </c>
      <c r="E309" s="4" t="s">
        <v>24</v>
      </c>
      <c r="F309" s="6" t="s">
        <v>71</v>
      </c>
      <c r="G309" s="28">
        <v>43636</v>
      </c>
      <c r="H309" s="7">
        <v>94</v>
      </c>
      <c r="I309" s="7">
        <v>94</v>
      </c>
      <c r="J309" s="7">
        <v>1</v>
      </c>
      <c r="K309" s="7">
        <v>1</v>
      </c>
      <c r="L309" s="7">
        <f t="shared" si="12"/>
        <v>94</v>
      </c>
      <c r="M309" s="8">
        <v>22900</v>
      </c>
      <c r="N309" s="9">
        <v>23700</v>
      </c>
      <c r="O309" s="47">
        <f t="shared" si="13"/>
        <v>23300</v>
      </c>
      <c r="P309" s="53">
        <f t="shared" si="14"/>
        <v>2190200</v>
      </c>
      <c r="Q309" s="10" t="s">
        <v>64</v>
      </c>
      <c r="R309" s="17" t="s">
        <v>787</v>
      </c>
      <c r="S309" s="10" t="s">
        <v>788</v>
      </c>
      <c r="T309" s="10" t="s">
        <v>789</v>
      </c>
      <c r="U309" s="10"/>
      <c r="V309" s="10"/>
      <c r="W309" s="10"/>
    </row>
    <row r="310" spans="1:23" ht="33.75">
      <c r="A310" s="13">
        <v>307</v>
      </c>
      <c r="B310" s="13">
        <v>137</v>
      </c>
      <c r="C310" s="4" t="s">
        <v>785</v>
      </c>
      <c r="D310" s="5" t="s">
        <v>786</v>
      </c>
      <c r="E310" s="4" t="s">
        <v>24</v>
      </c>
      <c r="F310" s="6" t="s">
        <v>71</v>
      </c>
      <c r="G310" s="28">
        <v>43636</v>
      </c>
      <c r="H310" s="7">
        <v>121</v>
      </c>
      <c r="I310" s="7">
        <v>121</v>
      </c>
      <c r="J310" s="7">
        <v>1</v>
      </c>
      <c r="K310" s="7">
        <v>1</v>
      </c>
      <c r="L310" s="7">
        <f t="shared" si="12"/>
        <v>121</v>
      </c>
      <c r="M310" s="8">
        <v>5700</v>
      </c>
      <c r="N310" s="9">
        <v>5700</v>
      </c>
      <c r="O310" s="47">
        <f t="shared" si="13"/>
        <v>5700</v>
      </c>
      <c r="P310" s="53">
        <f t="shared" si="14"/>
        <v>689700</v>
      </c>
      <c r="Q310" s="10" t="s">
        <v>150</v>
      </c>
      <c r="R310" s="17" t="s">
        <v>787</v>
      </c>
      <c r="S310" s="10" t="s">
        <v>788</v>
      </c>
      <c r="T310" s="10" t="s">
        <v>789</v>
      </c>
      <c r="U310" s="10"/>
      <c r="V310" s="10"/>
      <c r="W310" s="10"/>
    </row>
    <row r="311" spans="1:23" ht="45">
      <c r="A311" s="13">
        <v>308</v>
      </c>
      <c r="B311" s="13">
        <v>255</v>
      </c>
      <c r="C311" s="5" t="s">
        <v>790</v>
      </c>
      <c r="D311" s="5" t="s">
        <v>791</v>
      </c>
      <c r="E311" s="5" t="s">
        <v>24</v>
      </c>
      <c r="F311" s="12" t="s">
        <v>122</v>
      </c>
      <c r="G311" s="29">
        <v>98702</v>
      </c>
      <c r="H311" s="16">
        <v>91</v>
      </c>
      <c r="I311" s="16">
        <v>91</v>
      </c>
      <c r="J311" s="16">
        <v>1</v>
      </c>
      <c r="K311" s="16">
        <v>1</v>
      </c>
      <c r="L311" s="7">
        <f t="shared" si="12"/>
        <v>91</v>
      </c>
      <c r="M311" s="8">
        <v>6400</v>
      </c>
      <c r="N311" s="9">
        <v>6200</v>
      </c>
      <c r="O311" s="47">
        <f t="shared" si="13"/>
        <v>6300</v>
      </c>
      <c r="P311" s="53">
        <f t="shared" si="14"/>
        <v>573300</v>
      </c>
      <c r="Q311" s="10" t="s">
        <v>64</v>
      </c>
      <c r="R311" s="17" t="s">
        <v>792</v>
      </c>
      <c r="S311" s="10" t="s">
        <v>793</v>
      </c>
      <c r="T311" s="10" t="s">
        <v>793</v>
      </c>
      <c r="U311" s="10"/>
      <c r="V311" s="10"/>
      <c r="W311" s="10"/>
    </row>
    <row r="312" spans="1:23" ht="45">
      <c r="A312" s="13">
        <v>309</v>
      </c>
      <c r="B312" s="13">
        <v>256</v>
      </c>
      <c r="C312" s="5" t="s">
        <v>790</v>
      </c>
      <c r="D312" s="5" t="s">
        <v>791</v>
      </c>
      <c r="E312" s="5" t="s">
        <v>24</v>
      </c>
      <c r="F312" s="12" t="s">
        <v>122</v>
      </c>
      <c r="G312" s="29">
        <v>98702</v>
      </c>
      <c r="H312" s="16">
        <v>3532</v>
      </c>
      <c r="I312" s="16">
        <v>3532</v>
      </c>
      <c r="J312" s="16">
        <v>1</v>
      </c>
      <c r="K312" s="16">
        <v>1</v>
      </c>
      <c r="L312" s="7">
        <f t="shared" si="12"/>
        <v>3532</v>
      </c>
      <c r="M312" s="8">
        <v>1700</v>
      </c>
      <c r="N312" s="9">
        <v>1600</v>
      </c>
      <c r="O312" s="47">
        <f t="shared" si="13"/>
        <v>1650</v>
      </c>
      <c r="P312" s="53">
        <f t="shared" si="14"/>
        <v>5827800</v>
      </c>
      <c r="Q312" s="10" t="s">
        <v>407</v>
      </c>
      <c r="R312" s="17" t="s">
        <v>792</v>
      </c>
      <c r="S312" s="10" t="s">
        <v>793</v>
      </c>
      <c r="T312" s="10" t="s">
        <v>793</v>
      </c>
      <c r="U312" s="10"/>
      <c r="V312" s="10"/>
      <c r="W312" s="10"/>
    </row>
    <row r="313" spans="1:23" ht="22.5">
      <c r="A313" s="13">
        <v>310</v>
      </c>
      <c r="B313" s="13">
        <v>204</v>
      </c>
      <c r="C313" s="4" t="s">
        <v>423</v>
      </c>
      <c r="D313" s="5" t="s">
        <v>424</v>
      </c>
      <c r="E313" s="4" t="s">
        <v>24</v>
      </c>
      <c r="F313" s="6" t="s">
        <v>71</v>
      </c>
      <c r="G313" s="28">
        <v>5565</v>
      </c>
      <c r="H313" s="7" t="s">
        <v>425</v>
      </c>
      <c r="I313" s="7">
        <v>43</v>
      </c>
      <c r="J313" s="7">
        <v>1</v>
      </c>
      <c r="K313" s="7">
        <v>2</v>
      </c>
      <c r="L313" s="7">
        <f t="shared" si="12"/>
        <v>21.5</v>
      </c>
      <c r="M313" s="8">
        <v>79900</v>
      </c>
      <c r="N313" s="9">
        <v>80500</v>
      </c>
      <c r="O313" s="47">
        <f t="shared" si="13"/>
        <v>80200</v>
      </c>
      <c r="P313" s="53">
        <f t="shared" si="14"/>
        <v>1724300</v>
      </c>
      <c r="Q313" s="10" t="s">
        <v>64</v>
      </c>
      <c r="R313" s="17" t="s">
        <v>794</v>
      </c>
      <c r="S313" s="10" t="s">
        <v>795</v>
      </c>
      <c r="T313" s="10" t="s">
        <v>796</v>
      </c>
      <c r="U313" s="10" t="s">
        <v>429</v>
      </c>
      <c r="V313" s="10" t="s">
        <v>309</v>
      </c>
      <c r="W313" s="10" t="s">
        <v>430</v>
      </c>
    </row>
    <row r="314" spans="1:23" ht="33.75">
      <c r="A314" s="13">
        <v>311</v>
      </c>
      <c r="B314" s="13">
        <v>205</v>
      </c>
      <c r="C314" s="4" t="s">
        <v>423</v>
      </c>
      <c r="D314" s="5" t="s">
        <v>424</v>
      </c>
      <c r="E314" s="4" t="s">
        <v>24</v>
      </c>
      <c r="F314" s="6" t="s">
        <v>71</v>
      </c>
      <c r="G314" s="28">
        <v>5565</v>
      </c>
      <c r="H314" s="7" t="s">
        <v>431</v>
      </c>
      <c r="I314" s="7">
        <v>385</v>
      </c>
      <c r="J314" s="7">
        <v>1</v>
      </c>
      <c r="K314" s="7">
        <v>2</v>
      </c>
      <c r="L314" s="7">
        <f t="shared" si="12"/>
        <v>192.5</v>
      </c>
      <c r="M314" s="8">
        <v>21600</v>
      </c>
      <c r="N314" s="9">
        <v>20900</v>
      </c>
      <c r="O314" s="47">
        <f t="shared" si="13"/>
        <v>21250</v>
      </c>
      <c r="P314" s="53">
        <f t="shared" si="14"/>
        <v>4090625</v>
      </c>
      <c r="Q314" s="10" t="s">
        <v>311</v>
      </c>
      <c r="R314" s="17" t="s">
        <v>794</v>
      </c>
      <c r="S314" s="10" t="s">
        <v>795</v>
      </c>
      <c r="T314" s="10" t="s">
        <v>796</v>
      </c>
      <c r="U314" s="10" t="s">
        <v>429</v>
      </c>
      <c r="V314" s="10" t="s">
        <v>309</v>
      </c>
      <c r="W314" s="10" t="s">
        <v>430</v>
      </c>
    </row>
    <row r="315" spans="1:23" ht="22.5">
      <c r="A315" s="13">
        <v>312</v>
      </c>
      <c r="B315" s="13">
        <v>251</v>
      </c>
      <c r="C315" s="5" t="s">
        <v>78</v>
      </c>
      <c r="D315" s="5" t="s">
        <v>79</v>
      </c>
      <c r="E315" s="5" t="s">
        <v>24</v>
      </c>
      <c r="F315" s="12" t="s">
        <v>80</v>
      </c>
      <c r="G315" s="29">
        <v>75823</v>
      </c>
      <c r="H315" s="16" t="s">
        <v>81</v>
      </c>
      <c r="I315" s="16">
        <v>77</v>
      </c>
      <c r="J315" s="16">
        <v>1</v>
      </c>
      <c r="K315" s="16">
        <v>5</v>
      </c>
      <c r="L315" s="7">
        <f t="shared" si="12"/>
        <v>15.4</v>
      </c>
      <c r="M315" s="8">
        <v>6200</v>
      </c>
      <c r="N315" s="9">
        <v>6200</v>
      </c>
      <c r="O315" s="47">
        <f t="shared" si="13"/>
        <v>6200</v>
      </c>
      <c r="P315" s="53">
        <f t="shared" si="14"/>
        <v>95480</v>
      </c>
      <c r="Q315" s="10" t="s">
        <v>64</v>
      </c>
      <c r="R315" s="17" t="s">
        <v>797</v>
      </c>
      <c r="S315" s="10" t="s">
        <v>798</v>
      </c>
      <c r="T315" s="10" t="s">
        <v>799</v>
      </c>
      <c r="U315" s="10" t="s">
        <v>800</v>
      </c>
      <c r="V315" s="10" t="s">
        <v>116</v>
      </c>
      <c r="W315" s="10" t="s">
        <v>801</v>
      </c>
    </row>
    <row r="316" spans="1:23" ht="33.75">
      <c r="A316" s="13">
        <v>313</v>
      </c>
      <c r="B316" s="13">
        <v>252</v>
      </c>
      <c r="C316" s="5" t="s">
        <v>78</v>
      </c>
      <c r="D316" s="5" t="s">
        <v>79</v>
      </c>
      <c r="E316" s="5" t="s">
        <v>24</v>
      </c>
      <c r="F316" s="12" t="s">
        <v>80</v>
      </c>
      <c r="G316" s="29">
        <v>75823</v>
      </c>
      <c r="H316" s="16" t="s">
        <v>85</v>
      </c>
      <c r="I316" s="16">
        <v>5909</v>
      </c>
      <c r="J316" s="16">
        <v>1</v>
      </c>
      <c r="K316" s="16">
        <v>5</v>
      </c>
      <c r="L316" s="7">
        <f t="shared" si="12"/>
        <v>1181.8</v>
      </c>
      <c r="M316" s="8">
        <v>1600</v>
      </c>
      <c r="N316" s="9">
        <v>1600</v>
      </c>
      <c r="O316" s="47">
        <f t="shared" si="13"/>
        <v>1600</v>
      </c>
      <c r="P316" s="53">
        <f t="shared" si="14"/>
        <v>1890880</v>
      </c>
      <c r="Q316" s="10" t="s">
        <v>86</v>
      </c>
      <c r="R316" s="17" t="s">
        <v>797</v>
      </c>
      <c r="S316" s="10" t="s">
        <v>798</v>
      </c>
      <c r="T316" s="10" t="s">
        <v>799</v>
      </c>
      <c r="U316" s="10"/>
      <c r="V316" s="10"/>
      <c r="W316" s="10"/>
    </row>
    <row r="317" spans="1:23" ht="22.5">
      <c r="A317" s="13">
        <v>314</v>
      </c>
      <c r="B317" s="13">
        <v>46</v>
      </c>
      <c r="C317" s="11" t="s">
        <v>802</v>
      </c>
      <c r="D317" s="37" t="s">
        <v>803</v>
      </c>
      <c r="E317" s="11" t="s">
        <v>24</v>
      </c>
      <c r="F317" s="6" t="s">
        <v>71</v>
      </c>
      <c r="G317" s="31">
        <v>3992</v>
      </c>
      <c r="H317" s="7" t="s">
        <v>804</v>
      </c>
      <c r="I317" s="7">
        <v>26</v>
      </c>
      <c r="J317" s="7">
        <v>1</v>
      </c>
      <c r="K317" s="7">
        <v>4</v>
      </c>
      <c r="L317" s="7">
        <f t="shared" si="12"/>
        <v>6.5</v>
      </c>
      <c r="M317" s="8">
        <v>70600</v>
      </c>
      <c r="N317" s="19">
        <v>72200</v>
      </c>
      <c r="O317" s="47">
        <f t="shared" si="13"/>
        <v>71400</v>
      </c>
      <c r="P317" s="53">
        <f t="shared" si="14"/>
        <v>464100</v>
      </c>
      <c r="Q317" s="10" t="s">
        <v>64</v>
      </c>
      <c r="R317" s="17" t="s">
        <v>805</v>
      </c>
      <c r="S317" s="10" t="s">
        <v>806</v>
      </c>
      <c r="T317" s="10" t="s">
        <v>807</v>
      </c>
      <c r="U317" s="10"/>
      <c r="V317" s="10"/>
      <c r="W317" s="10"/>
    </row>
    <row r="318" spans="1:23" ht="33.75">
      <c r="A318" s="13">
        <v>315</v>
      </c>
      <c r="B318" s="13">
        <v>47</v>
      </c>
      <c r="C318" s="11" t="s">
        <v>802</v>
      </c>
      <c r="D318" s="37" t="s">
        <v>803</v>
      </c>
      <c r="E318" s="11" t="s">
        <v>24</v>
      </c>
      <c r="F318" s="6" t="s">
        <v>71</v>
      </c>
      <c r="G318" s="31">
        <v>3992</v>
      </c>
      <c r="H318" s="7" t="s">
        <v>808</v>
      </c>
      <c r="I318" s="7">
        <v>129</v>
      </c>
      <c r="J318" s="7">
        <v>1</v>
      </c>
      <c r="K318" s="7">
        <v>4</v>
      </c>
      <c r="L318" s="7">
        <f t="shared" si="12"/>
        <v>32.25</v>
      </c>
      <c r="M318" s="8">
        <v>18400</v>
      </c>
      <c r="N318" s="19">
        <v>18800</v>
      </c>
      <c r="O318" s="47">
        <f t="shared" si="13"/>
        <v>18600</v>
      </c>
      <c r="P318" s="53">
        <f t="shared" si="14"/>
        <v>599850</v>
      </c>
      <c r="Q318" s="10" t="s">
        <v>809</v>
      </c>
      <c r="R318" s="17" t="s">
        <v>805</v>
      </c>
      <c r="S318" s="10" t="s">
        <v>806</v>
      </c>
      <c r="T318" s="10" t="s">
        <v>807</v>
      </c>
      <c r="U318" s="10"/>
      <c r="V318" s="10"/>
      <c r="W318" s="10"/>
    </row>
    <row r="319" spans="1:23" ht="45">
      <c r="A319" s="13">
        <v>316</v>
      </c>
      <c r="B319" s="13">
        <v>40</v>
      </c>
      <c r="C319" s="11" t="s">
        <v>802</v>
      </c>
      <c r="D319" s="37" t="s">
        <v>803</v>
      </c>
      <c r="E319" s="11" t="s">
        <v>24</v>
      </c>
      <c r="F319" s="6" t="s">
        <v>71</v>
      </c>
      <c r="G319" s="31">
        <v>3992</v>
      </c>
      <c r="H319" s="7" t="s">
        <v>804</v>
      </c>
      <c r="I319" s="7">
        <v>26</v>
      </c>
      <c r="J319" s="7">
        <v>1</v>
      </c>
      <c r="K319" s="7">
        <v>4</v>
      </c>
      <c r="L319" s="7">
        <f t="shared" si="12"/>
        <v>6.5</v>
      </c>
      <c r="M319" s="8">
        <v>70600</v>
      </c>
      <c r="N319" s="19">
        <v>72200</v>
      </c>
      <c r="O319" s="47">
        <f t="shared" si="13"/>
        <v>71400</v>
      </c>
      <c r="P319" s="53">
        <f t="shared" si="14"/>
        <v>464100</v>
      </c>
      <c r="Q319" s="10" t="s">
        <v>64</v>
      </c>
      <c r="R319" s="17" t="s">
        <v>810</v>
      </c>
      <c r="S319" s="10" t="s">
        <v>811</v>
      </c>
      <c r="T319" s="10" t="s">
        <v>812</v>
      </c>
      <c r="U319" s="10" t="s">
        <v>813</v>
      </c>
      <c r="V319" s="10" t="s">
        <v>814</v>
      </c>
      <c r="W319" s="10" t="s">
        <v>815</v>
      </c>
    </row>
    <row r="320" spans="1:23" ht="45">
      <c r="A320" s="13">
        <v>317</v>
      </c>
      <c r="B320" s="13">
        <v>41</v>
      </c>
      <c r="C320" s="11" t="s">
        <v>802</v>
      </c>
      <c r="D320" s="37" t="s">
        <v>803</v>
      </c>
      <c r="E320" s="11" t="s">
        <v>24</v>
      </c>
      <c r="F320" s="6" t="s">
        <v>71</v>
      </c>
      <c r="G320" s="31">
        <v>3992</v>
      </c>
      <c r="H320" s="7" t="s">
        <v>808</v>
      </c>
      <c r="I320" s="7">
        <v>129</v>
      </c>
      <c r="J320" s="7">
        <v>1</v>
      </c>
      <c r="K320" s="7">
        <v>4</v>
      </c>
      <c r="L320" s="7">
        <f t="shared" si="12"/>
        <v>32.25</v>
      </c>
      <c r="M320" s="8">
        <v>18400</v>
      </c>
      <c r="N320" s="19">
        <v>18800</v>
      </c>
      <c r="O320" s="47">
        <f t="shared" si="13"/>
        <v>18600</v>
      </c>
      <c r="P320" s="53">
        <f t="shared" si="14"/>
        <v>599850</v>
      </c>
      <c r="Q320" s="10" t="s">
        <v>809</v>
      </c>
      <c r="R320" s="17" t="s">
        <v>810</v>
      </c>
      <c r="S320" s="10" t="s">
        <v>811</v>
      </c>
      <c r="T320" s="10" t="s">
        <v>812</v>
      </c>
      <c r="U320" s="10" t="s">
        <v>813</v>
      </c>
      <c r="V320" s="10" t="s">
        <v>814</v>
      </c>
      <c r="W320" s="10" t="s">
        <v>815</v>
      </c>
    </row>
    <row r="321" spans="1:23" ht="22.5">
      <c r="A321" s="13">
        <v>318</v>
      </c>
      <c r="B321" s="13">
        <v>42</v>
      </c>
      <c r="C321" s="11" t="s">
        <v>802</v>
      </c>
      <c r="D321" s="37" t="s">
        <v>803</v>
      </c>
      <c r="E321" s="11" t="s">
        <v>24</v>
      </c>
      <c r="F321" s="6" t="s">
        <v>71</v>
      </c>
      <c r="G321" s="31">
        <v>3992</v>
      </c>
      <c r="H321" s="7" t="s">
        <v>804</v>
      </c>
      <c r="I321" s="7">
        <v>26</v>
      </c>
      <c r="J321" s="7">
        <v>1</v>
      </c>
      <c r="K321" s="7">
        <v>4</v>
      </c>
      <c r="L321" s="7">
        <f t="shared" si="12"/>
        <v>6.5</v>
      </c>
      <c r="M321" s="8">
        <v>70600</v>
      </c>
      <c r="N321" s="19">
        <v>72200</v>
      </c>
      <c r="O321" s="47">
        <f t="shared" si="13"/>
        <v>71400</v>
      </c>
      <c r="P321" s="53">
        <f t="shared" si="14"/>
        <v>464100</v>
      </c>
      <c r="Q321" s="10" t="s">
        <v>64</v>
      </c>
      <c r="R321" s="17" t="s">
        <v>816</v>
      </c>
      <c r="S321" s="10" t="s">
        <v>817</v>
      </c>
      <c r="T321" s="10" t="s">
        <v>818</v>
      </c>
      <c r="U321" s="10"/>
      <c r="V321" s="10"/>
      <c r="W321" s="10"/>
    </row>
    <row r="322" spans="1:23" ht="33.75">
      <c r="A322" s="13">
        <v>319</v>
      </c>
      <c r="B322" s="13">
        <v>43</v>
      </c>
      <c r="C322" s="11" t="s">
        <v>802</v>
      </c>
      <c r="D322" s="37" t="s">
        <v>803</v>
      </c>
      <c r="E322" s="11" t="s">
        <v>24</v>
      </c>
      <c r="F322" s="6" t="s">
        <v>71</v>
      </c>
      <c r="G322" s="31">
        <v>3992</v>
      </c>
      <c r="H322" s="7" t="s">
        <v>808</v>
      </c>
      <c r="I322" s="7">
        <v>129</v>
      </c>
      <c r="J322" s="7">
        <v>1</v>
      </c>
      <c r="K322" s="7">
        <v>4</v>
      </c>
      <c r="L322" s="7">
        <f t="shared" si="12"/>
        <v>32.25</v>
      </c>
      <c r="M322" s="8">
        <v>18400</v>
      </c>
      <c r="N322" s="19">
        <v>18800</v>
      </c>
      <c r="O322" s="47">
        <f t="shared" si="13"/>
        <v>18600</v>
      </c>
      <c r="P322" s="53">
        <f t="shared" si="14"/>
        <v>599850</v>
      </c>
      <c r="Q322" s="10" t="s">
        <v>809</v>
      </c>
      <c r="R322" s="17" t="s">
        <v>816</v>
      </c>
      <c r="S322" s="10" t="s">
        <v>817</v>
      </c>
      <c r="T322" s="10" t="s">
        <v>817</v>
      </c>
      <c r="U322" s="10"/>
      <c r="V322" s="10"/>
      <c r="W322" s="10"/>
    </row>
    <row r="323" spans="1:23" ht="22.5">
      <c r="A323" s="13">
        <v>320</v>
      </c>
      <c r="B323" s="13">
        <v>44</v>
      </c>
      <c r="C323" s="11" t="s">
        <v>802</v>
      </c>
      <c r="D323" s="37" t="s">
        <v>803</v>
      </c>
      <c r="E323" s="11" t="s">
        <v>24</v>
      </c>
      <c r="F323" s="6" t="s">
        <v>71</v>
      </c>
      <c r="G323" s="31">
        <v>3992</v>
      </c>
      <c r="H323" s="7" t="s">
        <v>804</v>
      </c>
      <c r="I323" s="7">
        <v>26</v>
      </c>
      <c r="J323" s="7">
        <v>1</v>
      </c>
      <c r="K323" s="7">
        <v>4</v>
      </c>
      <c r="L323" s="7">
        <f t="shared" si="12"/>
        <v>6.5</v>
      </c>
      <c r="M323" s="8">
        <v>70600</v>
      </c>
      <c r="N323" s="19">
        <v>72200</v>
      </c>
      <c r="O323" s="47">
        <f t="shared" si="13"/>
        <v>71400</v>
      </c>
      <c r="P323" s="53">
        <f t="shared" si="14"/>
        <v>464100</v>
      </c>
      <c r="Q323" s="10" t="s">
        <v>64</v>
      </c>
      <c r="R323" s="17" t="s">
        <v>819</v>
      </c>
      <c r="S323" s="10" t="s">
        <v>820</v>
      </c>
      <c r="T323" s="10" t="s">
        <v>820</v>
      </c>
      <c r="U323" s="10" t="s">
        <v>821</v>
      </c>
      <c r="V323" s="10" t="s">
        <v>822</v>
      </c>
      <c r="W323" s="10" t="s">
        <v>823</v>
      </c>
    </row>
    <row r="324" spans="1:23" ht="33.75">
      <c r="A324" s="13">
        <v>321</v>
      </c>
      <c r="B324" s="13">
        <v>45</v>
      </c>
      <c r="C324" s="11" t="s">
        <v>802</v>
      </c>
      <c r="D324" s="37" t="s">
        <v>803</v>
      </c>
      <c r="E324" s="11" t="s">
        <v>24</v>
      </c>
      <c r="F324" s="6" t="s">
        <v>71</v>
      </c>
      <c r="G324" s="31">
        <v>3992</v>
      </c>
      <c r="H324" s="7" t="s">
        <v>808</v>
      </c>
      <c r="I324" s="7">
        <v>129</v>
      </c>
      <c r="J324" s="7">
        <v>1</v>
      </c>
      <c r="K324" s="7">
        <v>4</v>
      </c>
      <c r="L324" s="7">
        <f t="shared" ref="L324:L386" si="15">I324*(J324/K324)</f>
        <v>32.25</v>
      </c>
      <c r="M324" s="8">
        <v>18400</v>
      </c>
      <c r="N324" s="19">
        <v>18800</v>
      </c>
      <c r="O324" s="47">
        <f t="shared" ref="O324:O385" si="16">AVERAGE(M324:N324)</f>
        <v>18600</v>
      </c>
      <c r="P324" s="53">
        <f t="shared" ref="P324:P385" si="17">L324*O324</f>
        <v>599850</v>
      </c>
      <c r="Q324" s="10" t="s">
        <v>809</v>
      </c>
      <c r="R324" s="17" t="s">
        <v>819</v>
      </c>
      <c r="S324" s="10" t="s">
        <v>820</v>
      </c>
      <c r="T324" s="10" t="s">
        <v>820</v>
      </c>
      <c r="U324" s="10" t="s">
        <v>821</v>
      </c>
      <c r="V324" s="10" t="s">
        <v>822</v>
      </c>
      <c r="W324" s="10" t="s">
        <v>823</v>
      </c>
    </row>
    <row r="325" spans="1:23" ht="22.5">
      <c r="A325" s="13">
        <v>322</v>
      </c>
      <c r="B325" s="13">
        <v>88</v>
      </c>
      <c r="C325" s="4" t="s">
        <v>772</v>
      </c>
      <c r="D325" s="5" t="s">
        <v>824</v>
      </c>
      <c r="E325" s="4" t="s">
        <v>24</v>
      </c>
      <c r="F325" s="6" t="s">
        <v>257</v>
      </c>
      <c r="G325" s="28">
        <v>6347</v>
      </c>
      <c r="H325" s="7" t="s">
        <v>825</v>
      </c>
      <c r="I325" s="7">
        <v>196</v>
      </c>
      <c r="J325" s="7">
        <v>1</v>
      </c>
      <c r="K325" s="7">
        <v>3</v>
      </c>
      <c r="L325" s="7">
        <f t="shared" si="15"/>
        <v>65.333333333333329</v>
      </c>
      <c r="M325" s="8">
        <v>11400</v>
      </c>
      <c r="N325" s="9">
        <v>11200</v>
      </c>
      <c r="O325" s="47">
        <f t="shared" si="16"/>
        <v>11300</v>
      </c>
      <c r="P325" s="53">
        <f t="shared" si="17"/>
        <v>738266.66666666663</v>
      </c>
      <c r="Q325" s="10" t="s">
        <v>64</v>
      </c>
      <c r="R325" s="4" t="s">
        <v>826</v>
      </c>
      <c r="S325" s="10" t="s">
        <v>827</v>
      </c>
      <c r="T325" s="10" t="s">
        <v>827</v>
      </c>
      <c r="U325" s="10"/>
      <c r="V325" s="10"/>
      <c r="W325" s="10"/>
    </row>
    <row r="326" spans="1:23" ht="33.75">
      <c r="A326" s="13">
        <v>323</v>
      </c>
      <c r="B326" s="13">
        <v>89</v>
      </c>
      <c r="C326" s="4" t="s">
        <v>772</v>
      </c>
      <c r="D326" s="5" t="s">
        <v>824</v>
      </c>
      <c r="E326" s="4" t="s">
        <v>24</v>
      </c>
      <c r="F326" s="6" t="s">
        <v>257</v>
      </c>
      <c r="G326" s="28">
        <v>6347</v>
      </c>
      <c r="H326" s="7" t="s">
        <v>828</v>
      </c>
      <c r="I326" s="7">
        <v>847</v>
      </c>
      <c r="J326" s="7">
        <v>1</v>
      </c>
      <c r="K326" s="7">
        <v>3</v>
      </c>
      <c r="L326" s="7">
        <f t="shared" si="15"/>
        <v>282.33333333333331</v>
      </c>
      <c r="M326" s="8">
        <v>3300</v>
      </c>
      <c r="N326" s="9">
        <v>3100</v>
      </c>
      <c r="O326" s="47">
        <f t="shared" si="16"/>
        <v>3200</v>
      </c>
      <c r="P326" s="53">
        <f t="shared" si="17"/>
        <v>903466.66666666663</v>
      </c>
      <c r="Q326" s="10" t="s">
        <v>829</v>
      </c>
      <c r="R326" s="4" t="s">
        <v>826</v>
      </c>
      <c r="S326" s="10" t="s">
        <v>827</v>
      </c>
      <c r="T326" s="10" t="s">
        <v>827</v>
      </c>
      <c r="U326" s="10"/>
      <c r="V326" s="10"/>
      <c r="W326" s="10"/>
    </row>
    <row r="327" spans="1:23" ht="22.5">
      <c r="A327" s="13">
        <v>324</v>
      </c>
      <c r="B327" s="13">
        <v>84</v>
      </c>
      <c r="C327" s="4" t="s">
        <v>772</v>
      </c>
      <c r="D327" s="5" t="s">
        <v>824</v>
      </c>
      <c r="E327" s="4" t="s">
        <v>24</v>
      </c>
      <c r="F327" s="6" t="s">
        <v>257</v>
      </c>
      <c r="G327" s="28">
        <v>6347</v>
      </c>
      <c r="H327" s="7" t="s">
        <v>825</v>
      </c>
      <c r="I327" s="7">
        <v>196</v>
      </c>
      <c r="J327" s="7">
        <v>1</v>
      </c>
      <c r="K327" s="7">
        <v>3</v>
      </c>
      <c r="L327" s="7">
        <f t="shared" si="15"/>
        <v>65.333333333333329</v>
      </c>
      <c r="M327" s="8">
        <v>11400</v>
      </c>
      <c r="N327" s="9">
        <v>11200</v>
      </c>
      <c r="O327" s="47">
        <f t="shared" si="16"/>
        <v>11300</v>
      </c>
      <c r="P327" s="53">
        <f t="shared" si="17"/>
        <v>738266.66666666663</v>
      </c>
      <c r="Q327" s="10" t="s">
        <v>64</v>
      </c>
      <c r="R327" s="4" t="s">
        <v>830</v>
      </c>
      <c r="S327" s="10" t="s">
        <v>831</v>
      </c>
      <c r="T327" s="10" t="s">
        <v>832</v>
      </c>
      <c r="U327" s="10"/>
      <c r="V327" s="10"/>
      <c r="W327" s="10"/>
    </row>
    <row r="328" spans="1:23" ht="33.75">
      <c r="A328" s="13">
        <v>325</v>
      </c>
      <c r="B328" s="13">
        <v>85</v>
      </c>
      <c r="C328" s="4" t="s">
        <v>772</v>
      </c>
      <c r="D328" s="5" t="s">
        <v>824</v>
      </c>
      <c r="E328" s="4" t="s">
        <v>24</v>
      </c>
      <c r="F328" s="6" t="s">
        <v>257</v>
      </c>
      <c r="G328" s="28">
        <v>6347</v>
      </c>
      <c r="H328" s="7" t="s">
        <v>828</v>
      </c>
      <c r="I328" s="7">
        <v>847</v>
      </c>
      <c r="J328" s="7">
        <v>1</v>
      </c>
      <c r="K328" s="7">
        <v>3</v>
      </c>
      <c r="L328" s="7">
        <f t="shared" si="15"/>
        <v>282.33333333333331</v>
      </c>
      <c r="M328" s="8">
        <v>3300</v>
      </c>
      <c r="N328" s="9">
        <v>3100</v>
      </c>
      <c r="O328" s="47">
        <f t="shared" si="16"/>
        <v>3200</v>
      </c>
      <c r="P328" s="53">
        <f t="shared" si="17"/>
        <v>903466.66666666663</v>
      </c>
      <c r="Q328" s="10" t="s">
        <v>829</v>
      </c>
      <c r="R328" s="4" t="s">
        <v>830</v>
      </c>
      <c r="S328" s="10" t="s">
        <v>831</v>
      </c>
      <c r="T328" s="10" t="s">
        <v>832</v>
      </c>
      <c r="U328" s="10"/>
      <c r="V328" s="10"/>
      <c r="W328" s="10"/>
    </row>
    <row r="329" spans="1:23" ht="36">
      <c r="A329" s="13">
        <v>326</v>
      </c>
      <c r="B329" s="13">
        <v>313</v>
      </c>
      <c r="C329" s="5" t="s">
        <v>659</v>
      </c>
      <c r="D329" s="5" t="s">
        <v>660</v>
      </c>
      <c r="E329" s="5" t="s">
        <v>24</v>
      </c>
      <c r="F329" s="12" t="s">
        <v>257</v>
      </c>
      <c r="G329" s="29">
        <v>2006</v>
      </c>
      <c r="H329" s="20" t="s">
        <v>833</v>
      </c>
      <c r="I329" s="20">
        <v>150</v>
      </c>
      <c r="J329" s="20">
        <v>154</v>
      </c>
      <c r="K329" s="20">
        <v>3715</v>
      </c>
      <c r="L329" s="7">
        <f t="shared" si="15"/>
        <v>6.2180349932705257</v>
      </c>
      <c r="M329" s="8">
        <v>15700</v>
      </c>
      <c r="N329" s="9">
        <v>14900</v>
      </c>
      <c r="O329" s="47">
        <f t="shared" si="16"/>
        <v>15300</v>
      </c>
      <c r="P329" s="53">
        <f t="shared" si="17"/>
        <v>95135.935397039037</v>
      </c>
      <c r="Q329" s="10" t="s">
        <v>64</v>
      </c>
      <c r="R329" s="17" t="s">
        <v>834</v>
      </c>
      <c r="S329" s="5" t="s">
        <v>835</v>
      </c>
      <c r="T329" s="5" t="s">
        <v>836</v>
      </c>
      <c r="U329" s="10"/>
      <c r="V329" s="10"/>
      <c r="W329" s="10"/>
    </row>
    <row r="330" spans="1:23" ht="36">
      <c r="A330" s="13">
        <v>327</v>
      </c>
      <c r="B330" s="13">
        <v>314</v>
      </c>
      <c r="C330" s="5" t="s">
        <v>659</v>
      </c>
      <c r="D330" s="5" t="s">
        <v>660</v>
      </c>
      <c r="E330" s="5" t="s">
        <v>24</v>
      </c>
      <c r="F330" s="12" t="s">
        <v>257</v>
      </c>
      <c r="G330" s="29">
        <v>2006</v>
      </c>
      <c r="H330" s="20" t="s">
        <v>837</v>
      </c>
      <c r="I330" s="20">
        <v>324</v>
      </c>
      <c r="J330" s="20">
        <v>154</v>
      </c>
      <c r="K330" s="20">
        <v>3715</v>
      </c>
      <c r="L330" s="7">
        <f t="shared" si="15"/>
        <v>13.430955585464334</v>
      </c>
      <c r="M330" s="8">
        <v>4400</v>
      </c>
      <c r="N330" s="9">
        <v>4200</v>
      </c>
      <c r="O330" s="47">
        <f t="shared" si="16"/>
        <v>4300</v>
      </c>
      <c r="P330" s="53">
        <f t="shared" si="17"/>
        <v>57753.109017496638</v>
      </c>
      <c r="Q330" s="10" t="s">
        <v>665</v>
      </c>
      <c r="R330" s="17" t="s">
        <v>834</v>
      </c>
      <c r="S330" s="5" t="s">
        <v>835</v>
      </c>
      <c r="T330" s="5" t="s">
        <v>836</v>
      </c>
      <c r="U330" s="10"/>
      <c r="V330" s="10"/>
      <c r="W330" s="10"/>
    </row>
    <row r="331" spans="1:23" ht="22.5">
      <c r="A331" s="13">
        <v>328</v>
      </c>
      <c r="B331" s="13">
        <v>86</v>
      </c>
      <c r="C331" s="4" t="s">
        <v>772</v>
      </c>
      <c r="D331" s="5" t="s">
        <v>824</v>
      </c>
      <c r="E331" s="4" t="s">
        <v>24</v>
      </c>
      <c r="F331" s="6" t="s">
        <v>257</v>
      </c>
      <c r="G331" s="28">
        <v>6347</v>
      </c>
      <c r="H331" s="7" t="s">
        <v>825</v>
      </c>
      <c r="I331" s="7">
        <v>196</v>
      </c>
      <c r="J331" s="7">
        <v>1</v>
      </c>
      <c r="K331" s="7">
        <v>3</v>
      </c>
      <c r="L331" s="7">
        <f t="shared" si="15"/>
        <v>65.333333333333329</v>
      </c>
      <c r="M331" s="8">
        <v>11400</v>
      </c>
      <c r="N331" s="9">
        <v>11200</v>
      </c>
      <c r="O331" s="47">
        <f t="shared" si="16"/>
        <v>11300</v>
      </c>
      <c r="P331" s="53">
        <f t="shared" si="17"/>
        <v>738266.66666666663</v>
      </c>
      <c r="Q331" s="10" t="s">
        <v>64</v>
      </c>
      <c r="R331" s="4" t="s">
        <v>838</v>
      </c>
      <c r="S331" s="10" t="s">
        <v>839</v>
      </c>
      <c r="T331" s="10" t="s">
        <v>840</v>
      </c>
      <c r="U331" s="10"/>
      <c r="V331" s="10"/>
      <c r="W331" s="10"/>
    </row>
    <row r="332" spans="1:23" ht="33.75">
      <c r="A332" s="13">
        <v>329</v>
      </c>
      <c r="B332" s="13">
        <v>87</v>
      </c>
      <c r="C332" s="4" t="s">
        <v>772</v>
      </c>
      <c r="D332" s="5" t="s">
        <v>824</v>
      </c>
      <c r="E332" s="4" t="s">
        <v>24</v>
      </c>
      <c r="F332" s="6" t="s">
        <v>257</v>
      </c>
      <c r="G332" s="28">
        <v>6347</v>
      </c>
      <c r="H332" s="7" t="s">
        <v>828</v>
      </c>
      <c r="I332" s="7">
        <v>847</v>
      </c>
      <c r="J332" s="7">
        <v>1</v>
      </c>
      <c r="K332" s="7">
        <v>3</v>
      </c>
      <c r="L332" s="7">
        <f t="shared" si="15"/>
        <v>282.33333333333331</v>
      </c>
      <c r="M332" s="8">
        <v>3300</v>
      </c>
      <c r="N332" s="9">
        <v>3100</v>
      </c>
      <c r="O332" s="47">
        <f t="shared" si="16"/>
        <v>3200</v>
      </c>
      <c r="P332" s="53">
        <f t="shared" si="17"/>
        <v>903466.66666666663</v>
      </c>
      <c r="Q332" s="10" t="s">
        <v>829</v>
      </c>
      <c r="R332" s="4" t="s">
        <v>838</v>
      </c>
      <c r="S332" s="10" t="s">
        <v>839</v>
      </c>
      <c r="T332" s="10" t="s">
        <v>840</v>
      </c>
      <c r="U332" s="10"/>
      <c r="V332" s="10"/>
      <c r="W332" s="10"/>
    </row>
    <row r="333" spans="1:23" ht="22.5">
      <c r="A333" s="13">
        <v>330</v>
      </c>
      <c r="B333" s="13">
        <v>404</v>
      </c>
      <c r="C333" s="5" t="s">
        <v>355</v>
      </c>
      <c r="D333" s="21" t="s">
        <v>356</v>
      </c>
      <c r="E333" s="5" t="s">
        <v>24</v>
      </c>
      <c r="F333" s="12" t="s">
        <v>80</v>
      </c>
      <c r="G333" s="29">
        <v>39645</v>
      </c>
      <c r="H333" s="20" t="s">
        <v>357</v>
      </c>
      <c r="I333" s="20">
        <v>28</v>
      </c>
      <c r="J333" s="20">
        <v>7</v>
      </c>
      <c r="K333" s="20">
        <v>21</v>
      </c>
      <c r="L333" s="7">
        <f t="shared" si="15"/>
        <v>9.3333333333333321</v>
      </c>
      <c r="M333" s="8">
        <v>7800</v>
      </c>
      <c r="N333" s="9">
        <v>7800</v>
      </c>
      <c r="O333" s="47">
        <f t="shared" si="16"/>
        <v>7800</v>
      </c>
      <c r="P333" s="53">
        <f t="shared" si="17"/>
        <v>72799.999999999985</v>
      </c>
      <c r="Q333" s="10" t="s">
        <v>64</v>
      </c>
      <c r="R333" s="17" t="s">
        <v>841</v>
      </c>
      <c r="S333" s="5" t="s">
        <v>842</v>
      </c>
      <c r="T333" s="5" t="s">
        <v>843</v>
      </c>
      <c r="U333" s="21"/>
      <c r="V333" s="21"/>
      <c r="W333" s="21"/>
    </row>
    <row r="334" spans="1:23" ht="33.75">
      <c r="A334" s="13">
        <v>331</v>
      </c>
      <c r="B334" s="13">
        <v>405</v>
      </c>
      <c r="C334" s="5" t="s">
        <v>355</v>
      </c>
      <c r="D334" s="21" t="s">
        <v>356</v>
      </c>
      <c r="E334" s="5" t="s">
        <v>24</v>
      </c>
      <c r="F334" s="12" t="s">
        <v>80</v>
      </c>
      <c r="G334" s="29">
        <v>39645</v>
      </c>
      <c r="H334" s="20" t="s">
        <v>362</v>
      </c>
      <c r="I334" s="20">
        <v>2234</v>
      </c>
      <c r="J334" s="20">
        <v>7</v>
      </c>
      <c r="K334" s="20">
        <v>21</v>
      </c>
      <c r="L334" s="7">
        <f t="shared" si="15"/>
        <v>744.66666666666663</v>
      </c>
      <c r="M334" s="8">
        <v>2100</v>
      </c>
      <c r="N334" s="9">
        <v>2000</v>
      </c>
      <c r="O334" s="47">
        <f t="shared" si="16"/>
        <v>2050</v>
      </c>
      <c r="P334" s="53">
        <f t="shared" si="17"/>
        <v>1526566.6666666665</v>
      </c>
      <c r="Q334" s="10" t="s">
        <v>363</v>
      </c>
      <c r="R334" s="17" t="s">
        <v>841</v>
      </c>
      <c r="S334" s="5" t="s">
        <v>842</v>
      </c>
      <c r="T334" s="5" t="s">
        <v>843</v>
      </c>
      <c r="U334" s="21"/>
      <c r="V334" s="21"/>
      <c r="W334" s="21"/>
    </row>
    <row r="335" spans="1:23" ht="22.5">
      <c r="A335" s="13">
        <v>332</v>
      </c>
      <c r="B335" s="13">
        <v>408</v>
      </c>
      <c r="C335" s="5" t="s">
        <v>355</v>
      </c>
      <c r="D335" s="21" t="s">
        <v>356</v>
      </c>
      <c r="E335" s="5" t="s">
        <v>24</v>
      </c>
      <c r="F335" s="12" t="s">
        <v>80</v>
      </c>
      <c r="G335" s="29">
        <v>39645</v>
      </c>
      <c r="H335" s="20" t="s">
        <v>844</v>
      </c>
      <c r="I335" s="20">
        <v>28</v>
      </c>
      <c r="J335" s="20">
        <v>6</v>
      </c>
      <c r="K335" s="20">
        <v>21</v>
      </c>
      <c r="L335" s="7">
        <f t="shared" si="15"/>
        <v>8</v>
      </c>
      <c r="M335" s="8">
        <v>7800</v>
      </c>
      <c r="N335" s="9">
        <v>7800</v>
      </c>
      <c r="O335" s="47">
        <f t="shared" si="16"/>
        <v>7800</v>
      </c>
      <c r="P335" s="53">
        <f t="shared" si="17"/>
        <v>62400</v>
      </c>
      <c r="Q335" s="10" t="s">
        <v>64</v>
      </c>
      <c r="R335" s="17" t="s">
        <v>845</v>
      </c>
      <c r="S335" s="5" t="s">
        <v>846</v>
      </c>
      <c r="T335" s="5" t="s">
        <v>846</v>
      </c>
      <c r="U335" s="21"/>
      <c r="V335" s="21"/>
      <c r="W335" s="21"/>
    </row>
    <row r="336" spans="1:23" ht="33.75">
      <c r="A336" s="13">
        <v>333</v>
      </c>
      <c r="B336" s="13">
        <v>409</v>
      </c>
      <c r="C336" s="5" t="s">
        <v>355</v>
      </c>
      <c r="D336" s="21" t="s">
        <v>356</v>
      </c>
      <c r="E336" s="5" t="s">
        <v>24</v>
      </c>
      <c r="F336" s="12" t="s">
        <v>80</v>
      </c>
      <c r="G336" s="29">
        <v>39645</v>
      </c>
      <c r="H336" s="20" t="s">
        <v>847</v>
      </c>
      <c r="I336" s="20">
        <v>2234</v>
      </c>
      <c r="J336" s="20">
        <v>6</v>
      </c>
      <c r="K336" s="20">
        <v>21</v>
      </c>
      <c r="L336" s="7">
        <f t="shared" si="15"/>
        <v>638.28571428571422</v>
      </c>
      <c r="M336" s="8">
        <v>2100</v>
      </c>
      <c r="N336" s="9">
        <v>2000</v>
      </c>
      <c r="O336" s="47">
        <f t="shared" si="16"/>
        <v>2050</v>
      </c>
      <c r="P336" s="53">
        <f t="shared" si="17"/>
        <v>1308485.7142857141</v>
      </c>
      <c r="Q336" s="10" t="s">
        <v>363</v>
      </c>
      <c r="R336" s="17" t="s">
        <v>845</v>
      </c>
      <c r="S336" s="5" t="s">
        <v>846</v>
      </c>
      <c r="T336" s="5" t="s">
        <v>846</v>
      </c>
      <c r="U336" s="21"/>
      <c r="V336" s="21"/>
      <c r="W336" s="21"/>
    </row>
    <row r="337" spans="1:23" s="68" customFormat="1" ht="22.5">
      <c r="A337" s="62">
        <v>334</v>
      </c>
      <c r="B337" s="62">
        <v>340</v>
      </c>
      <c r="C337" s="5" t="s">
        <v>483</v>
      </c>
      <c r="D337" s="5" t="s">
        <v>484</v>
      </c>
      <c r="E337" s="5" t="s">
        <v>24</v>
      </c>
      <c r="F337" s="30" t="s">
        <v>257</v>
      </c>
      <c r="G337" s="29">
        <v>13190</v>
      </c>
      <c r="H337" s="20" t="s">
        <v>848</v>
      </c>
      <c r="I337" s="20">
        <v>42</v>
      </c>
      <c r="J337" s="20">
        <v>3</v>
      </c>
      <c r="K337" s="20">
        <v>4</v>
      </c>
      <c r="L337" s="7">
        <f t="shared" si="15"/>
        <v>31.5</v>
      </c>
      <c r="M337" s="8">
        <v>44600</v>
      </c>
      <c r="N337" s="65">
        <v>44600</v>
      </c>
      <c r="O337" s="66">
        <f t="shared" si="16"/>
        <v>44600</v>
      </c>
      <c r="P337" s="67">
        <f t="shared" si="17"/>
        <v>1404900</v>
      </c>
      <c r="Q337" s="10" t="s">
        <v>64</v>
      </c>
      <c r="R337" s="17" t="s">
        <v>849</v>
      </c>
      <c r="S337" s="5" t="s">
        <v>487</v>
      </c>
      <c r="T337" s="5" t="s">
        <v>850</v>
      </c>
      <c r="U337" s="10" t="s">
        <v>851</v>
      </c>
      <c r="V337" s="10" t="s">
        <v>116</v>
      </c>
      <c r="W337" s="10" t="s">
        <v>852</v>
      </c>
    </row>
    <row r="338" spans="1:23" s="68" customFormat="1" ht="33.75">
      <c r="A338" s="62">
        <v>335</v>
      </c>
      <c r="B338" s="62">
        <v>341</v>
      </c>
      <c r="C338" s="63" t="s">
        <v>853</v>
      </c>
      <c r="D338" s="63" t="s">
        <v>854</v>
      </c>
      <c r="E338" s="5" t="s">
        <v>24</v>
      </c>
      <c r="F338" s="30" t="s">
        <v>80</v>
      </c>
      <c r="G338" s="56">
        <v>364838</v>
      </c>
      <c r="H338" s="64">
        <v>61</v>
      </c>
      <c r="I338" s="64">
        <v>61</v>
      </c>
      <c r="J338" s="20">
        <v>1</v>
      </c>
      <c r="K338" s="20">
        <v>1</v>
      </c>
      <c r="L338" s="7">
        <f t="shared" si="15"/>
        <v>61</v>
      </c>
      <c r="M338" s="8">
        <v>11700</v>
      </c>
      <c r="N338" s="8">
        <v>11700</v>
      </c>
      <c r="O338" s="66">
        <f t="shared" si="16"/>
        <v>11700</v>
      </c>
      <c r="P338" s="67">
        <f t="shared" si="17"/>
        <v>713700</v>
      </c>
      <c r="Q338" s="10" t="s">
        <v>64</v>
      </c>
      <c r="R338" s="17" t="s">
        <v>855</v>
      </c>
      <c r="S338" s="5" t="s">
        <v>856</v>
      </c>
      <c r="T338" s="5" t="s">
        <v>856</v>
      </c>
      <c r="U338" s="10"/>
      <c r="V338" s="10"/>
      <c r="W338" s="10"/>
    </row>
    <row r="339" spans="1:23" s="68" customFormat="1" ht="33.75">
      <c r="A339" s="62">
        <v>336</v>
      </c>
      <c r="B339" s="62">
        <v>342</v>
      </c>
      <c r="C339" s="63" t="s">
        <v>853</v>
      </c>
      <c r="D339" s="63" t="s">
        <v>854</v>
      </c>
      <c r="E339" s="5" t="s">
        <v>24</v>
      </c>
      <c r="F339" s="30" t="s">
        <v>80</v>
      </c>
      <c r="G339" s="56">
        <v>364838</v>
      </c>
      <c r="H339" s="64">
        <v>42</v>
      </c>
      <c r="I339" s="64">
        <v>42</v>
      </c>
      <c r="J339" s="20">
        <v>1</v>
      </c>
      <c r="K339" s="20">
        <v>1</v>
      </c>
      <c r="L339" s="7">
        <f t="shared" si="15"/>
        <v>42</v>
      </c>
      <c r="M339" s="8">
        <v>11700</v>
      </c>
      <c r="N339" s="8">
        <v>11700</v>
      </c>
      <c r="O339" s="66">
        <f t="shared" si="16"/>
        <v>11700</v>
      </c>
      <c r="P339" s="67">
        <f t="shared" si="17"/>
        <v>491400</v>
      </c>
      <c r="Q339" s="10" t="s">
        <v>64</v>
      </c>
      <c r="R339" s="17" t="s">
        <v>855</v>
      </c>
      <c r="S339" s="5" t="s">
        <v>856</v>
      </c>
      <c r="T339" s="5" t="s">
        <v>856</v>
      </c>
      <c r="U339" s="10"/>
      <c r="V339" s="10"/>
      <c r="W339" s="10"/>
    </row>
    <row r="340" spans="1:23" s="68" customFormat="1" ht="33.75">
      <c r="A340" s="62">
        <v>337</v>
      </c>
      <c r="B340" s="62">
        <v>343</v>
      </c>
      <c r="C340" s="63" t="s">
        <v>853</v>
      </c>
      <c r="D340" s="63" t="s">
        <v>854</v>
      </c>
      <c r="E340" s="5" t="s">
        <v>24</v>
      </c>
      <c r="F340" s="30" t="s">
        <v>80</v>
      </c>
      <c r="G340" s="56">
        <v>364838</v>
      </c>
      <c r="H340" s="64">
        <v>42</v>
      </c>
      <c r="I340" s="64">
        <v>42</v>
      </c>
      <c r="J340" s="20">
        <v>1</v>
      </c>
      <c r="K340" s="20">
        <v>1</v>
      </c>
      <c r="L340" s="7">
        <f t="shared" si="15"/>
        <v>42</v>
      </c>
      <c r="M340" s="8">
        <v>11700</v>
      </c>
      <c r="N340" s="8">
        <v>11700</v>
      </c>
      <c r="O340" s="66">
        <f t="shared" si="16"/>
        <v>11700</v>
      </c>
      <c r="P340" s="67">
        <f t="shared" si="17"/>
        <v>491400</v>
      </c>
      <c r="Q340" s="10" t="s">
        <v>64</v>
      </c>
      <c r="R340" s="17" t="s">
        <v>855</v>
      </c>
      <c r="S340" s="5" t="s">
        <v>856</v>
      </c>
      <c r="T340" s="5" t="s">
        <v>856</v>
      </c>
      <c r="U340" s="10"/>
      <c r="V340" s="10"/>
      <c r="W340" s="10"/>
    </row>
    <row r="341" spans="1:23" ht="22.5">
      <c r="A341" s="13">
        <v>338</v>
      </c>
      <c r="B341" s="13">
        <v>406</v>
      </c>
      <c r="C341" s="5" t="s">
        <v>355</v>
      </c>
      <c r="D341" s="21" t="s">
        <v>356</v>
      </c>
      <c r="E341" s="5" t="s">
        <v>24</v>
      </c>
      <c r="F341" s="12" t="s">
        <v>80</v>
      </c>
      <c r="G341" s="29">
        <v>39645</v>
      </c>
      <c r="H341" s="20" t="s">
        <v>857</v>
      </c>
      <c r="I341" s="20">
        <v>28</v>
      </c>
      <c r="J341" s="20">
        <v>1</v>
      </c>
      <c r="K341" s="20">
        <v>21</v>
      </c>
      <c r="L341" s="7">
        <f t="shared" si="15"/>
        <v>1.3333333333333333</v>
      </c>
      <c r="M341" s="8">
        <v>7800</v>
      </c>
      <c r="N341" s="9">
        <v>7800</v>
      </c>
      <c r="O341" s="47">
        <f t="shared" si="16"/>
        <v>7800</v>
      </c>
      <c r="P341" s="53">
        <f t="shared" si="17"/>
        <v>10400</v>
      </c>
      <c r="Q341" s="10" t="s">
        <v>64</v>
      </c>
      <c r="R341" s="17" t="s">
        <v>858</v>
      </c>
      <c r="S341" s="5" t="s">
        <v>859</v>
      </c>
      <c r="T341" s="5" t="s">
        <v>860</v>
      </c>
      <c r="U341" s="21"/>
      <c r="V341" s="21"/>
      <c r="W341" s="21"/>
    </row>
    <row r="342" spans="1:23" ht="33.75">
      <c r="A342" s="13">
        <v>339</v>
      </c>
      <c r="B342" s="13">
        <v>407</v>
      </c>
      <c r="C342" s="5" t="s">
        <v>355</v>
      </c>
      <c r="D342" s="21" t="s">
        <v>356</v>
      </c>
      <c r="E342" s="5" t="s">
        <v>24</v>
      </c>
      <c r="F342" s="12" t="s">
        <v>80</v>
      </c>
      <c r="G342" s="29">
        <v>39645</v>
      </c>
      <c r="H342" s="20" t="s">
        <v>861</v>
      </c>
      <c r="I342" s="20">
        <v>2234</v>
      </c>
      <c r="J342" s="20">
        <v>1</v>
      </c>
      <c r="K342" s="20">
        <v>21</v>
      </c>
      <c r="L342" s="7">
        <f t="shared" si="15"/>
        <v>106.38095238095238</v>
      </c>
      <c r="M342" s="8">
        <v>2100</v>
      </c>
      <c r="N342" s="9">
        <v>2000</v>
      </c>
      <c r="O342" s="47">
        <f t="shared" si="16"/>
        <v>2050</v>
      </c>
      <c r="P342" s="53">
        <f t="shared" si="17"/>
        <v>218080.95238095237</v>
      </c>
      <c r="Q342" s="10" t="s">
        <v>363</v>
      </c>
      <c r="R342" s="17" t="s">
        <v>858</v>
      </c>
      <c r="S342" s="5" t="s">
        <v>859</v>
      </c>
      <c r="T342" s="5" t="s">
        <v>860</v>
      </c>
      <c r="U342" s="21"/>
      <c r="V342" s="21"/>
      <c r="W342" s="21"/>
    </row>
    <row r="343" spans="1:23" ht="22.5">
      <c r="A343" s="13">
        <v>340</v>
      </c>
      <c r="B343" s="13">
        <v>74</v>
      </c>
      <c r="C343" s="11" t="s">
        <v>862</v>
      </c>
      <c r="D343" s="11" t="s">
        <v>863</v>
      </c>
      <c r="E343" s="11" t="s">
        <v>24</v>
      </c>
      <c r="F343" s="6" t="s">
        <v>71</v>
      </c>
      <c r="G343" s="31">
        <v>30446</v>
      </c>
      <c r="H343" s="7">
        <v>182</v>
      </c>
      <c r="I343" s="7">
        <v>182</v>
      </c>
      <c r="J343" s="7">
        <v>1</v>
      </c>
      <c r="K343" s="7">
        <v>1</v>
      </c>
      <c r="L343" s="7">
        <f t="shared" si="15"/>
        <v>182</v>
      </c>
      <c r="M343" s="8">
        <v>7100</v>
      </c>
      <c r="N343" s="9">
        <v>7200</v>
      </c>
      <c r="O343" s="47">
        <f t="shared" si="16"/>
        <v>7150</v>
      </c>
      <c r="P343" s="53">
        <f t="shared" si="17"/>
        <v>1301300</v>
      </c>
      <c r="Q343" s="10" t="s">
        <v>64</v>
      </c>
      <c r="R343" s="17" t="s">
        <v>864</v>
      </c>
      <c r="S343" s="10" t="s">
        <v>865</v>
      </c>
      <c r="T343" s="10" t="s">
        <v>866</v>
      </c>
      <c r="U343" s="10"/>
      <c r="V343" s="10"/>
      <c r="W343" s="10"/>
    </row>
    <row r="344" spans="1:23" ht="33.75">
      <c r="A344" s="13">
        <v>341</v>
      </c>
      <c r="B344" s="13">
        <v>75</v>
      </c>
      <c r="C344" s="11" t="s">
        <v>862</v>
      </c>
      <c r="D344" s="11" t="s">
        <v>863</v>
      </c>
      <c r="E344" s="11" t="s">
        <v>24</v>
      </c>
      <c r="F344" s="6" t="s">
        <v>71</v>
      </c>
      <c r="G344" s="31">
        <v>30446</v>
      </c>
      <c r="H344" s="7">
        <v>3494</v>
      </c>
      <c r="I344" s="7">
        <v>3494</v>
      </c>
      <c r="J344" s="7">
        <v>1</v>
      </c>
      <c r="K344" s="7">
        <v>1</v>
      </c>
      <c r="L344" s="7">
        <f t="shared" si="15"/>
        <v>3494</v>
      </c>
      <c r="M344" s="8">
        <v>2000</v>
      </c>
      <c r="N344" s="9">
        <v>2000</v>
      </c>
      <c r="O344" s="47">
        <f t="shared" si="16"/>
        <v>2000</v>
      </c>
      <c r="P344" s="53">
        <f t="shared" si="17"/>
        <v>6988000</v>
      </c>
      <c r="Q344" s="10" t="s">
        <v>150</v>
      </c>
      <c r="R344" s="17" t="s">
        <v>864</v>
      </c>
      <c r="S344" s="10" t="s">
        <v>865</v>
      </c>
      <c r="T344" s="10" t="s">
        <v>866</v>
      </c>
      <c r="U344" s="10"/>
      <c r="V344" s="10"/>
      <c r="W344" s="10"/>
    </row>
    <row r="345" spans="1:23" ht="22.5">
      <c r="A345" s="13">
        <v>342</v>
      </c>
      <c r="B345" s="13">
        <v>12</v>
      </c>
      <c r="C345" s="11" t="s">
        <v>478</v>
      </c>
      <c r="D345" s="11" t="s">
        <v>867</v>
      </c>
      <c r="E345" s="11" t="s">
        <v>24</v>
      </c>
      <c r="F345" s="6" t="s">
        <v>25</v>
      </c>
      <c r="G345" s="31">
        <v>9818</v>
      </c>
      <c r="H345" s="7">
        <v>97</v>
      </c>
      <c r="I345" s="7">
        <v>97</v>
      </c>
      <c r="J345" s="7">
        <v>1</v>
      </c>
      <c r="K345" s="7">
        <v>1</v>
      </c>
      <c r="L345" s="7">
        <f t="shared" si="15"/>
        <v>97</v>
      </c>
      <c r="M345" s="8">
        <v>22300</v>
      </c>
      <c r="N345" s="9">
        <v>22700</v>
      </c>
      <c r="O345" s="47">
        <f t="shared" si="16"/>
        <v>22500</v>
      </c>
      <c r="P345" s="53">
        <f t="shared" si="17"/>
        <v>2182500</v>
      </c>
      <c r="Q345" s="10" t="s">
        <v>64</v>
      </c>
      <c r="R345" s="17" t="s">
        <v>868</v>
      </c>
      <c r="S345" s="10" t="s">
        <v>869</v>
      </c>
      <c r="T345" s="10" t="s">
        <v>870</v>
      </c>
      <c r="U345" s="10"/>
      <c r="V345" s="10"/>
      <c r="W345" s="10"/>
    </row>
    <row r="346" spans="1:23" ht="33.75">
      <c r="A346" s="13">
        <v>343</v>
      </c>
      <c r="B346" s="13">
        <v>13</v>
      </c>
      <c r="C346" s="11" t="s">
        <v>478</v>
      </c>
      <c r="D346" s="11" t="s">
        <v>867</v>
      </c>
      <c r="E346" s="11" t="s">
        <v>24</v>
      </c>
      <c r="F346" s="6" t="s">
        <v>25</v>
      </c>
      <c r="G346" s="31">
        <v>9818</v>
      </c>
      <c r="H346" s="7">
        <v>1711</v>
      </c>
      <c r="I346" s="7">
        <v>1711</v>
      </c>
      <c r="J346" s="7">
        <v>1</v>
      </c>
      <c r="K346" s="7">
        <v>1</v>
      </c>
      <c r="L346" s="7">
        <f t="shared" si="15"/>
        <v>1711</v>
      </c>
      <c r="M346" s="8">
        <v>6200</v>
      </c>
      <c r="N346" s="9">
        <v>6400</v>
      </c>
      <c r="O346" s="47">
        <f t="shared" si="16"/>
        <v>6300</v>
      </c>
      <c r="P346" s="53">
        <f t="shared" si="17"/>
        <v>10779300</v>
      </c>
      <c r="Q346" s="10" t="s">
        <v>871</v>
      </c>
      <c r="R346" s="17" t="s">
        <v>868</v>
      </c>
      <c r="S346" s="10" t="s">
        <v>869</v>
      </c>
      <c r="T346" s="10" t="s">
        <v>870</v>
      </c>
      <c r="U346" s="10"/>
      <c r="V346" s="10"/>
      <c r="W346" s="10"/>
    </row>
    <row r="347" spans="1:23" ht="22.5">
      <c r="A347" s="13">
        <v>344</v>
      </c>
      <c r="B347" s="13">
        <v>148</v>
      </c>
      <c r="C347" s="4" t="s">
        <v>96</v>
      </c>
      <c r="D347" s="5" t="s">
        <v>97</v>
      </c>
      <c r="E347" s="4" t="s">
        <v>24</v>
      </c>
      <c r="F347" s="6" t="s">
        <v>71</v>
      </c>
      <c r="G347" s="28">
        <v>18545</v>
      </c>
      <c r="H347" s="7" t="s">
        <v>98</v>
      </c>
      <c r="I347" s="7">
        <v>87</v>
      </c>
      <c r="J347" s="7">
        <v>1</v>
      </c>
      <c r="K347" s="7">
        <v>6</v>
      </c>
      <c r="L347" s="7">
        <f t="shared" si="15"/>
        <v>14.5</v>
      </c>
      <c r="M347" s="8">
        <v>37000</v>
      </c>
      <c r="N347" s="9">
        <v>36500</v>
      </c>
      <c r="O347" s="47">
        <f t="shared" si="16"/>
        <v>36750</v>
      </c>
      <c r="P347" s="53">
        <f t="shared" si="17"/>
        <v>532875</v>
      </c>
      <c r="Q347" s="10" t="s">
        <v>64</v>
      </c>
      <c r="R347" s="17" t="s">
        <v>872</v>
      </c>
      <c r="S347" s="10" t="s">
        <v>873</v>
      </c>
      <c r="T347" s="10" t="s">
        <v>874</v>
      </c>
      <c r="U347" s="10"/>
      <c r="V347" s="10"/>
      <c r="W347" s="10"/>
    </row>
    <row r="348" spans="1:23" ht="33.75">
      <c r="A348" s="13">
        <v>345</v>
      </c>
      <c r="B348" s="13">
        <v>149</v>
      </c>
      <c r="C348" s="4" t="s">
        <v>96</v>
      </c>
      <c r="D348" s="5" t="s">
        <v>97</v>
      </c>
      <c r="E348" s="4" t="s">
        <v>24</v>
      </c>
      <c r="F348" s="6" t="s">
        <v>71</v>
      </c>
      <c r="G348" s="28">
        <v>18545</v>
      </c>
      <c r="H348" s="7" t="s">
        <v>102</v>
      </c>
      <c r="I348" s="7">
        <v>737</v>
      </c>
      <c r="J348" s="7">
        <v>1</v>
      </c>
      <c r="K348" s="7">
        <v>6</v>
      </c>
      <c r="L348" s="7">
        <f t="shared" si="15"/>
        <v>122.83333333333333</v>
      </c>
      <c r="M348" s="8">
        <v>9300</v>
      </c>
      <c r="N348" s="9">
        <v>9500</v>
      </c>
      <c r="O348" s="47">
        <f t="shared" si="16"/>
        <v>9400</v>
      </c>
      <c r="P348" s="53">
        <f t="shared" si="17"/>
        <v>1154633.3333333333</v>
      </c>
      <c r="Q348" s="10" t="s">
        <v>103</v>
      </c>
      <c r="R348" s="17" t="s">
        <v>872</v>
      </c>
      <c r="S348" s="10" t="s">
        <v>873</v>
      </c>
      <c r="T348" s="10" t="s">
        <v>874</v>
      </c>
      <c r="U348" s="10"/>
      <c r="V348" s="10"/>
      <c r="W348" s="10"/>
    </row>
    <row r="349" spans="1:23" ht="22.5">
      <c r="A349" s="13">
        <v>346</v>
      </c>
      <c r="B349" s="13">
        <v>372</v>
      </c>
      <c r="C349" s="5" t="s">
        <v>875</v>
      </c>
      <c r="D349" s="5" t="s">
        <v>876</v>
      </c>
      <c r="E349" s="11" t="s">
        <v>70</v>
      </c>
      <c r="F349" s="12" t="s">
        <v>25</v>
      </c>
      <c r="G349" s="29">
        <v>4433.6000000000004</v>
      </c>
      <c r="H349" s="16" t="s">
        <v>877</v>
      </c>
      <c r="I349" s="16">
        <v>70</v>
      </c>
      <c r="J349" s="16">
        <v>1</v>
      </c>
      <c r="K349" s="16">
        <v>5</v>
      </c>
      <c r="L349" s="7">
        <f t="shared" si="15"/>
        <v>14</v>
      </c>
      <c r="M349" s="8">
        <v>18100</v>
      </c>
      <c r="N349" s="9">
        <v>18100</v>
      </c>
      <c r="O349" s="47">
        <f t="shared" si="16"/>
        <v>18100</v>
      </c>
      <c r="P349" s="53">
        <f t="shared" si="17"/>
        <v>253400</v>
      </c>
      <c r="Q349" s="10" t="s">
        <v>64</v>
      </c>
      <c r="R349" s="17" t="s">
        <v>878</v>
      </c>
      <c r="S349" s="10" t="s">
        <v>879</v>
      </c>
      <c r="T349" s="10" t="s">
        <v>880</v>
      </c>
      <c r="U349" s="10"/>
      <c r="V349" s="10"/>
      <c r="W349" s="10"/>
    </row>
    <row r="350" spans="1:23" ht="33.75">
      <c r="A350" s="13">
        <v>347</v>
      </c>
      <c r="B350" s="13">
        <v>373</v>
      </c>
      <c r="C350" s="5" t="s">
        <v>875</v>
      </c>
      <c r="D350" s="5" t="s">
        <v>876</v>
      </c>
      <c r="E350" s="11" t="s">
        <v>70</v>
      </c>
      <c r="F350" s="12" t="s">
        <v>25</v>
      </c>
      <c r="G350" s="29">
        <v>4433.6000000000004</v>
      </c>
      <c r="H350" s="16" t="s">
        <v>881</v>
      </c>
      <c r="I350" s="16">
        <v>843</v>
      </c>
      <c r="J350" s="16">
        <v>1</v>
      </c>
      <c r="K350" s="16">
        <v>5</v>
      </c>
      <c r="L350" s="7">
        <f t="shared" si="15"/>
        <v>168.60000000000002</v>
      </c>
      <c r="M350" s="8">
        <v>5200</v>
      </c>
      <c r="N350" s="9">
        <v>5600</v>
      </c>
      <c r="O350" s="47">
        <f t="shared" si="16"/>
        <v>5400</v>
      </c>
      <c r="P350" s="53">
        <f t="shared" si="17"/>
        <v>910440.00000000012</v>
      </c>
      <c r="Q350" s="10" t="s">
        <v>882</v>
      </c>
      <c r="R350" s="17" t="s">
        <v>878</v>
      </c>
      <c r="S350" s="10" t="s">
        <v>879</v>
      </c>
      <c r="T350" s="10" t="s">
        <v>880</v>
      </c>
      <c r="U350" s="10"/>
      <c r="V350" s="10"/>
      <c r="W350" s="10"/>
    </row>
    <row r="351" spans="1:23" ht="22.5">
      <c r="A351" s="13">
        <v>348</v>
      </c>
      <c r="B351" s="13">
        <v>374</v>
      </c>
      <c r="C351" s="5" t="s">
        <v>875</v>
      </c>
      <c r="D351" s="5" t="s">
        <v>876</v>
      </c>
      <c r="E351" s="11" t="s">
        <v>70</v>
      </c>
      <c r="F351" s="12" t="s">
        <v>25</v>
      </c>
      <c r="G351" s="29">
        <v>4433.6000000000004</v>
      </c>
      <c r="H351" s="16" t="s">
        <v>877</v>
      </c>
      <c r="I351" s="16">
        <v>70</v>
      </c>
      <c r="J351" s="16">
        <v>1</v>
      </c>
      <c r="K351" s="16">
        <v>5</v>
      </c>
      <c r="L351" s="7">
        <f t="shared" si="15"/>
        <v>14</v>
      </c>
      <c r="M351" s="8">
        <v>18100</v>
      </c>
      <c r="N351" s="9">
        <v>18100</v>
      </c>
      <c r="O351" s="47">
        <f t="shared" si="16"/>
        <v>18100</v>
      </c>
      <c r="P351" s="53">
        <f t="shared" si="17"/>
        <v>253400</v>
      </c>
      <c r="Q351" s="10" t="s">
        <v>64</v>
      </c>
      <c r="R351" s="17" t="s">
        <v>883</v>
      </c>
      <c r="S351" s="10" t="s">
        <v>884</v>
      </c>
      <c r="T351" s="10" t="s">
        <v>885</v>
      </c>
      <c r="U351" s="10"/>
      <c r="V351" s="10"/>
      <c r="W351" s="10"/>
    </row>
    <row r="352" spans="1:23" ht="33.75">
      <c r="A352" s="13">
        <v>349</v>
      </c>
      <c r="B352" s="13">
        <v>375</v>
      </c>
      <c r="C352" s="5" t="s">
        <v>875</v>
      </c>
      <c r="D352" s="5" t="s">
        <v>876</v>
      </c>
      <c r="E352" s="11" t="s">
        <v>70</v>
      </c>
      <c r="F352" s="12" t="s">
        <v>25</v>
      </c>
      <c r="G352" s="29">
        <v>4433.6000000000004</v>
      </c>
      <c r="H352" s="16" t="s">
        <v>881</v>
      </c>
      <c r="I352" s="16">
        <v>843</v>
      </c>
      <c r="J352" s="16">
        <v>1</v>
      </c>
      <c r="K352" s="16">
        <v>5</v>
      </c>
      <c r="L352" s="7">
        <f t="shared" si="15"/>
        <v>168.60000000000002</v>
      </c>
      <c r="M352" s="8">
        <v>5200</v>
      </c>
      <c r="N352" s="9">
        <v>5600</v>
      </c>
      <c r="O352" s="47">
        <f t="shared" si="16"/>
        <v>5400</v>
      </c>
      <c r="P352" s="53">
        <f t="shared" si="17"/>
        <v>910440.00000000012</v>
      </c>
      <c r="Q352" s="10" t="s">
        <v>882</v>
      </c>
      <c r="R352" s="17" t="s">
        <v>883</v>
      </c>
      <c r="S352" s="10" t="s">
        <v>884</v>
      </c>
      <c r="T352" s="10" t="s">
        <v>885</v>
      </c>
      <c r="U352" s="10"/>
      <c r="V352" s="10"/>
      <c r="W352" s="10"/>
    </row>
    <row r="353" spans="1:23" ht="22.5">
      <c r="A353" s="13">
        <v>350</v>
      </c>
      <c r="B353" s="13">
        <v>376</v>
      </c>
      <c r="C353" s="5" t="s">
        <v>875</v>
      </c>
      <c r="D353" s="5" t="s">
        <v>876</v>
      </c>
      <c r="E353" s="11" t="s">
        <v>70</v>
      </c>
      <c r="F353" s="12" t="s">
        <v>25</v>
      </c>
      <c r="G353" s="29">
        <v>4433.6000000000004</v>
      </c>
      <c r="H353" s="16" t="s">
        <v>886</v>
      </c>
      <c r="I353" s="16">
        <v>70</v>
      </c>
      <c r="J353" s="16">
        <v>3</v>
      </c>
      <c r="K353" s="16">
        <v>5</v>
      </c>
      <c r="L353" s="7">
        <f t="shared" si="15"/>
        <v>42</v>
      </c>
      <c r="M353" s="8">
        <v>18100</v>
      </c>
      <c r="N353" s="9">
        <v>18100</v>
      </c>
      <c r="O353" s="47">
        <f t="shared" si="16"/>
        <v>18100</v>
      </c>
      <c r="P353" s="53">
        <f t="shared" si="17"/>
        <v>760200</v>
      </c>
      <c r="Q353" s="10" t="s">
        <v>64</v>
      </c>
      <c r="R353" s="17" t="s">
        <v>887</v>
      </c>
      <c r="S353" s="10" t="s">
        <v>888</v>
      </c>
      <c r="T353" s="10" t="s">
        <v>889</v>
      </c>
      <c r="U353" s="10"/>
      <c r="V353" s="10"/>
      <c r="W353" s="10"/>
    </row>
    <row r="354" spans="1:23" ht="33.75">
      <c r="A354" s="13">
        <v>351</v>
      </c>
      <c r="B354" s="13">
        <v>377</v>
      </c>
      <c r="C354" s="5" t="s">
        <v>875</v>
      </c>
      <c r="D354" s="5" t="s">
        <v>876</v>
      </c>
      <c r="E354" s="11" t="s">
        <v>70</v>
      </c>
      <c r="F354" s="12" t="s">
        <v>25</v>
      </c>
      <c r="G354" s="29">
        <v>4433.6000000000004</v>
      </c>
      <c r="H354" s="16" t="s">
        <v>890</v>
      </c>
      <c r="I354" s="16">
        <v>843</v>
      </c>
      <c r="J354" s="16">
        <v>3</v>
      </c>
      <c r="K354" s="16">
        <v>5</v>
      </c>
      <c r="L354" s="7">
        <f t="shared" si="15"/>
        <v>505.79999999999995</v>
      </c>
      <c r="M354" s="8">
        <v>5200</v>
      </c>
      <c r="N354" s="9">
        <v>5600</v>
      </c>
      <c r="O354" s="47">
        <f t="shared" si="16"/>
        <v>5400</v>
      </c>
      <c r="P354" s="53">
        <f t="shared" si="17"/>
        <v>2731319.9999999995</v>
      </c>
      <c r="Q354" s="10" t="s">
        <v>882</v>
      </c>
      <c r="R354" s="17" t="s">
        <v>887</v>
      </c>
      <c r="S354" s="10" t="s">
        <v>888</v>
      </c>
      <c r="T354" s="10" t="s">
        <v>889</v>
      </c>
      <c r="U354" s="10"/>
      <c r="V354" s="10"/>
      <c r="W354" s="10"/>
    </row>
    <row r="355" spans="1:23" ht="36">
      <c r="A355" s="13">
        <v>352</v>
      </c>
      <c r="B355" s="13">
        <v>261</v>
      </c>
      <c r="C355" s="11" t="s">
        <v>242</v>
      </c>
      <c r="D355" s="11" t="s">
        <v>243</v>
      </c>
      <c r="E355" s="11" t="s">
        <v>24</v>
      </c>
      <c r="F355" s="12" t="s">
        <v>80</v>
      </c>
      <c r="G355" s="31">
        <v>6545</v>
      </c>
      <c r="H355" s="20" t="s">
        <v>891</v>
      </c>
      <c r="I355" s="20">
        <v>73</v>
      </c>
      <c r="J355" s="20">
        <v>10573</v>
      </c>
      <c r="K355" s="20">
        <v>32725</v>
      </c>
      <c r="L355" s="7">
        <f t="shared" si="15"/>
        <v>23.585301757066464</v>
      </c>
      <c r="M355" s="8">
        <v>6800</v>
      </c>
      <c r="N355" s="9">
        <v>6800</v>
      </c>
      <c r="O355" s="47">
        <f t="shared" si="16"/>
        <v>6800</v>
      </c>
      <c r="P355" s="53">
        <f t="shared" si="17"/>
        <v>160380.05194805196</v>
      </c>
      <c r="Q355" s="10" t="s">
        <v>64</v>
      </c>
      <c r="R355" s="17" t="s">
        <v>892</v>
      </c>
      <c r="S355" s="10" t="s">
        <v>893</v>
      </c>
      <c r="T355" s="10" t="s">
        <v>894</v>
      </c>
      <c r="U355" s="10"/>
      <c r="V355" s="10"/>
      <c r="W355" s="10"/>
    </row>
    <row r="356" spans="1:23" ht="36">
      <c r="A356" s="13">
        <v>353</v>
      </c>
      <c r="B356" s="13">
        <v>262</v>
      </c>
      <c r="C356" s="11" t="s">
        <v>242</v>
      </c>
      <c r="D356" s="11" t="s">
        <v>243</v>
      </c>
      <c r="E356" s="11" t="s">
        <v>24</v>
      </c>
      <c r="F356" s="12" t="s">
        <v>80</v>
      </c>
      <c r="G356" s="31">
        <v>6545</v>
      </c>
      <c r="H356" s="20" t="s">
        <v>895</v>
      </c>
      <c r="I356" s="20">
        <v>765</v>
      </c>
      <c r="J356" s="20">
        <v>10573</v>
      </c>
      <c r="K356" s="20">
        <v>32725</v>
      </c>
      <c r="L356" s="7">
        <f t="shared" si="15"/>
        <v>247.16103896103897</v>
      </c>
      <c r="M356" s="8">
        <v>1800</v>
      </c>
      <c r="N356" s="9">
        <v>1800</v>
      </c>
      <c r="O356" s="47">
        <f t="shared" si="16"/>
        <v>1800</v>
      </c>
      <c r="P356" s="53">
        <f t="shared" si="17"/>
        <v>444889.87012987013</v>
      </c>
      <c r="Q356" s="10" t="s">
        <v>248</v>
      </c>
      <c r="R356" s="17" t="s">
        <v>892</v>
      </c>
      <c r="S356" s="10" t="s">
        <v>893</v>
      </c>
      <c r="T356" s="10" t="s">
        <v>894</v>
      </c>
      <c r="U356" s="10"/>
      <c r="V356" s="10"/>
      <c r="W356" s="10"/>
    </row>
    <row r="357" spans="1:23" ht="36">
      <c r="A357" s="13">
        <v>354</v>
      </c>
      <c r="B357" s="13">
        <v>263</v>
      </c>
      <c r="C357" s="11" t="s">
        <v>242</v>
      </c>
      <c r="D357" s="11" t="s">
        <v>243</v>
      </c>
      <c r="E357" s="11" t="s">
        <v>24</v>
      </c>
      <c r="F357" s="12" t="s">
        <v>80</v>
      </c>
      <c r="G357" s="31">
        <v>6545</v>
      </c>
      <c r="H357" s="20" t="s">
        <v>244</v>
      </c>
      <c r="I357" s="20">
        <v>73</v>
      </c>
      <c r="J357" s="20">
        <v>10580</v>
      </c>
      <c r="K357" s="20">
        <v>32725</v>
      </c>
      <c r="L357" s="7">
        <f t="shared" si="15"/>
        <v>23.600916730328493</v>
      </c>
      <c r="M357" s="8">
        <v>6800</v>
      </c>
      <c r="N357" s="9">
        <v>6800</v>
      </c>
      <c r="O357" s="47">
        <f t="shared" si="16"/>
        <v>6800</v>
      </c>
      <c r="P357" s="53">
        <f t="shared" si="17"/>
        <v>160486.23376623375</v>
      </c>
      <c r="Q357" s="10" t="s">
        <v>64</v>
      </c>
      <c r="R357" s="17" t="s">
        <v>896</v>
      </c>
      <c r="S357" s="10" t="s">
        <v>897</v>
      </c>
      <c r="T357" s="10" t="s">
        <v>898</v>
      </c>
      <c r="U357" s="10"/>
      <c r="V357" s="10"/>
      <c r="W357" s="10"/>
    </row>
    <row r="358" spans="1:23" ht="36">
      <c r="A358" s="13">
        <v>355</v>
      </c>
      <c r="B358" s="13">
        <v>264</v>
      </c>
      <c r="C358" s="11" t="s">
        <v>242</v>
      </c>
      <c r="D358" s="11" t="s">
        <v>243</v>
      </c>
      <c r="E358" s="11" t="s">
        <v>24</v>
      </c>
      <c r="F358" s="12" t="s">
        <v>80</v>
      </c>
      <c r="G358" s="31">
        <v>6545</v>
      </c>
      <c r="H358" s="20" t="s">
        <v>247</v>
      </c>
      <c r="I358" s="20">
        <v>765</v>
      </c>
      <c r="J358" s="20">
        <v>10580</v>
      </c>
      <c r="K358" s="20">
        <v>32725</v>
      </c>
      <c r="L358" s="7">
        <f t="shared" si="15"/>
        <v>247.32467532467533</v>
      </c>
      <c r="M358" s="8">
        <v>1800</v>
      </c>
      <c r="N358" s="9">
        <v>1800</v>
      </c>
      <c r="O358" s="47">
        <f t="shared" si="16"/>
        <v>1800</v>
      </c>
      <c r="P358" s="53">
        <f t="shared" si="17"/>
        <v>445184.4155844156</v>
      </c>
      <c r="Q358" s="10" t="s">
        <v>248</v>
      </c>
      <c r="R358" s="17" t="s">
        <v>896</v>
      </c>
      <c r="S358" s="10" t="s">
        <v>897</v>
      </c>
      <c r="T358" s="10" t="s">
        <v>898</v>
      </c>
      <c r="U358" s="10"/>
      <c r="V358" s="10"/>
      <c r="W358" s="10"/>
    </row>
    <row r="359" spans="1:23" ht="22.5">
      <c r="A359" s="13">
        <v>356</v>
      </c>
      <c r="B359" s="13">
        <v>208</v>
      </c>
      <c r="C359" s="5" t="s">
        <v>702</v>
      </c>
      <c r="D359" s="5">
        <v>125</v>
      </c>
      <c r="E359" s="5" t="s">
        <v>24</v>
      </c>
      <c r="F359" s="6" t="s">
        <v>257</v>
      </c>
      <c r="G359" s="29">
        <v>11932</v>
      </c>
      <c r="H359" s="16">
        <v>127</v>
      </c>
      <c r="I359" s="16">
        <v>127</v>
      </c>
      <c r="J359" s="7">
        <v>1</v>
      </c>
      <c r="K359" s="7">
        <v>1</v>
      </c>
      <c r="L359" s="7">
        <f t="shared" si="15"/>
        <v>127</v>
      </c>
      <c r="M359" s="8">
        <v>7800</v>
      </c>
      <c r="N359" s="9">
        <v>7900</v>
      </c>
      <c r="O359" s="47">
        <f t="shared" si="16"/>
        <v>7850</v>
      </c>
      <c r="P359" s="53">
        <f t="shared" si="17"/>
        <v>996950</v>
      </c>
      <c r="Q359" s="10" t="s">
        <v>64</v>
      </c>
      <c r="R359" s="17" t="s">
        <v>899</v>
      </c>
      <c r="S359" s="10" t="s">
        <v>900</v>
      </c>
      <c r="T359" s="10" t="s">
        <v>901</v>
      </c>
      <c r="U359" s="10"/>
      <c r="V359" s="10"/>
      <c r="W359" s="10"/>
    </row>
    <row r="360" spans="1:23" ht="22.5">
      <c r="A360" s="13">
        <v>357</v>
      </c>
      <c r="B360" s="13">
        <v>209</v>
      </c>
      <c r="C360" s="5" t="s">
        <v>702</v>
      </c>
      <c r="D360" s="5">
        <v>125</v>
      </c>
      <c r="E360" s="5" t="s">
        <v>24</v>
      </c>
      <c r="F360" s="6" t="s">
        <v>257</v>
      </c>
      <c r="G360" s="29">
        <v>11932</v>
      </c>
      <c r="H360" s="16">
        <v>1057</v>
      </c>
      <c r="I360" s="16">
        <v>1057</v>
      </c>
      <c r="J360" s="7">
        <v>1</v>
      </c>
      <c r="K360" s="7">
        <v>1</v>
      </c>
      <c r="L360" s="7">
        <f t="shared" si="15"/>
        <v>1057</v>
      </c>
      <c r="M360" s="8">
        <v>2300</v>
      </c>
      <c r="N360" s="9">
        <v>2400</v>
      </c>
      <c r="O360" s="47">
        <f t="shared" si="16"/>
        <v>2350</v>
      </c>
      <c r="P360" s="53">
        <f t="shared" si="17"/>
        <v>2483950</v>
      </c>
      <c r="Q360" s="10" t="s">
        <v>902</v>
      </c>
      <c r="R360" s="17" t="s">
        <v>899</v>
      </c>
      <c r="S360" s="10" t="s">
        <v>900</v>
      </c>
      <c r="T360" s="10" t="s">
        <v>901</v>
      </c>
      <c r="U360" s="10"/>
      <c r="V360" s="10"/>
      <c r="W360" s="10"/>
    </row>
    <row r="361" spans="1:23" ht="22.5">
      <c r="A361" s="13">
        <v>358</v>
      </c>
      <c r="B361" s="13">
        <v>281</v>
      </c>
      <c r="C361" s="5" t="s">
        <v>564</v>
      </c>
      <c r="D361" s="5" t="s">
        <v>572</v>
      </c>
      <c r="E361" s="5" t="s">
        <v>24</v>
      </c>
      <c r="F361" s="12" t="s">
        <v>25</v>
      </c>
      <c r="G361" s="29">
        <v>20033</v>
      </c>
      <c r="H361" s="16" t="s">
        <v>903</v>
      </c>
      <c r="I361" s="16">
        <v>69</v>
      </c>
      <c r="J361" s="16">
        <v>2</v>
      </c>
      <c r="K361" s="16">
        <v>6</v>
      </c>
      <c r="L361" s="7">
        <f t="shared" si="15"/>
        <v>23</v>
      </c>
      <c r="M361" s="8">
        <v>6700</v>
      </c>
      <c r="N361" s="9">
        <v>6800</v>
      </c>
      <c r="O361" s="47">
        <f t="shared" si="16"/>
        <v>6750</v>
      </c>
      <c r="P361" s="53">
        <f t="shared" si="17"/>
        <v>155250</v>
      </c>
      <c r="Q361" s="10" t="s">
        <v>64</v>
      </c>
      <c r="R361" s="17" t="s">
        <v>904</v>
      </c>
      <c r="S361" s="10" t="s">
        <v>575</v>
      </c>
      <c r="T361" s="10" t="s">
        <v>576</v>
      </c>
      <c r="U361" s="10"/>
      <c r="V361" s="10"/>
      <c r="W361" s="10"/>
    </row>
    <row r="362" spans="1:23" ht="33.75">
      <c r="A362" s="13">
        <v>359</v>
      </c>
      <c r="B362" s="13">
        <v>282</v>
      </c>
      <c r="C362" s="5" t="s">
        <v>564</v>
      </c>
      <c r="D362" s="5" t="s">
        <v>572</v>
      </c>
      <c r="E362" s="5" t="s">
        <v>24</v>
      </c>
      <c r="F362" s="12" t="s">
        <v>25</v>
      </c>
      <c r="G362" s="29">
        <v>20033</v>
      </c>
      <c r="H362" s="16" t="s">
        <v>585</v>
      </c>
      <c r="I362" s="16">
        <v>1506</v>
      </c>
      <c r="J362" s="16">
        <v>1</v>
      </c>
      <c r="K362" s="16">
        <v>6</v>
      </c>
      <c r="L362" s="7">
        <f t="shared" si="15"/>
        <v>251</v>
      </c>
      <c r="M362" s="8">
        <v>1700</v>
      </c>
      <c r="N362" s="9">
        <v>1800</v>
      </c>
      <c r="O362" s="47">
        <f t="shared" si="16"/>
        <v>1750</v>
      </c>
      <c r="P362" s="53">
        <f t="shared" si="17"/>
        <v>439250</v>
      </c>
      <c r="Q362" s="10" t="s">
        <v>586</v>
      </c>
      <c r="R362" s="17" t="s">
        <v>904</v>
      </c>
      <c r="S362" s="10" t="s">
        <v>575</v>
      </c>
      <c r="T362" s="10" t="s">
        <v>576</v>
      </c>
      <c r="U362" s="10"/>
      <c r="V362" s="10"/>
      <c r="W362" s="10"/>
    </row>
    <row r="363" spans="1:23" ht="33.75">
      <c r="A363" s="13">
        <v>360</v>
      </c>
      <c r="B363" s="13">
        <v>18</v>
      </c>
      <c r="C363" s="11" t="s">
        <v>69</v>
      </c>
      <c r="D363" s="11">
        <v>38</v>
      </c>
      <c r="E363" s="11" t="s">
        <v>70</v>
      </c>
      <c r="F363" s="6" t="s">
        <v>71</v>
      </c>
      <c r="G363" s="31">
        <v>3630</v>
      </c>
      <c r="H363" s="7" t="s">
        <v>905</v>
      </c>
      <c r="I363" s="7">
        <v>126</v>
      </c>
      <c r="J363" s="7">
        <v>1150</v>
      </c>
      <c r="K363" s="7">
        <v>3630</v>
      </c>
      <c r="L363" s="7">
        <f t="shared" si="15"/>
        <v>39.917355371900825</v>
      </c>
      <c r="M363" s="8">
        <v>159600</v>
      </c>
      <c r="N363" s="19">
        <v>161100</v>
      </c>
      <c r="O363" s="47">
        <f t="shared" si="16"/>
        <v>160350</v>
      </c>
      <c r="P363" s="53">
        <f t="shared" si="17"/>
        <v>6400747.9338842975</v>
      </c>
      <c r="Q363" s="10" t="s">
        <v>64</v>
      </c>
      <c r="R363" s="17" t="s">
        <v>906</v>
      </c>
      <c r="S363" s="10" t="s">
        <v>907</v>
      </c>
      <c r="T363" s="10" t="s">
        <v>908</v>
      </c>
      <c r="U363" s="10"/>
      <c r="V363" s="10"/>
      <c r="W363" s="10"/>
    </row>
    <row r="364" spans="1:23" ht="33.75">
      <c r="A364" s="13">
        <v>361</v>
      </c>
      <c r="B364" s="13">
        <v>19</v>
      </c>
      <c r="C364" s="11" t="s">
        <v>69</v>
      </c>
      <c r="D364" s="11">
        <v>38</v>
      </c>
      <c r="E364" s="11" t="s">
        <v>70</v>
      </c>
      <c r="F364" s="6" t="s">
        <v>71</v>
      </c>
      <c r="G364" s="31">
        <v>3630</v>
      </c>
      <c r="H364" s="7" t="s">
        <v>909</v>
      </c>
      <c r="I364" s="7">
        <v>233</v>
      </c>
      <c r="J364" s="7">
        <v>1150</v>
      </c>
      <c r="K364" s="7">
        <v>3630</v>
      </c>
      <c r="L364" s="7">
        <f t="shared" si="15"/>
        <v>73.815426997245169</v>
      </c>
      <c r="M364" s="8">
        <v>43100</v>
      </c>
      <c r="N364" s="19">
        <v>46700</v>
      </c>
      <c r="O364" s="47">
        <f t="shared" si="16"/>
        <v>44900</v>
      </c>
      <c r="P364" s="53">
        <f t="shared" si="17"/>
        <v>3314312.672176308</v>
      </c>
      <c r="Q364" s="10" t="s">
        <v>77</v>
      </c>
      <c r="R364" s="17" t="s">
        <v>906</v>
      </c>
      <c r="S364" s="10" t="s">
        <v>907</v>
      </c>
      <c r="T364" s="10" t="s">
        <v>908</v>
      </c>
      <c r="U364" s="10"/>
      <c r="V364" s="10"/>
      <c r="W364" s="10"/>
    </row>
    <row r="365" spans="1:23" ht="22.5">
      <c r="A365" s="13">
        <v>362</v>
      </c>
      <c r="B365" s="13">
        <v>237</v>
      </c>
      <c r="C365" s="5" t="s">
        <v>403</v>
      </c>
      <c r="D365" s="5" t="s">
        <v>652</v>
      </c>
      <c r="E365" s="5" t="s">
        <v>24</v>
      </c>
      <c r="F365" s="12" t="s">
        <v>80</v>
      </c>
      <c r="G365" s="29">
        <v>44132</v>
      </c>
      <c r="H365" s="16" t="s">
        <v>768</v>
      </c>
      <c r="I365" s="16">
        <v>93</v>
      </c>
      <c r="J365" s="16">
        <v>1</v>
      </c>
      <c r="K365" s="16">
        <v>7</v>
      </c>
      <c r="L365" s="7">
        <f t="shared" si="15"/>
        <v>13.285714285714285</v>
      </c>
      <c r="M365" s="8">
        <v>7600</v>
      </c>
      <c r="N365" s="9">
        <v>7600</v>
      </c>
      <c r="O365" s="47">
        <f t="shared" si="16"/>
        <v>7600</v>
      </c>
      <c r="P365" s="53">
        <f t="shared" si="17"/>
        <v>100971.42857142857</v>
      </c>
      <c r="Q365" s="10" t="s">
        <v>64</v>
      </c>
      <c r="R365" s="17" t="s">
        <v>910</v>
      </c>
      <c r="S365" s="10" t="s">
        <v>770</v>
      </c>
      <c r="T365" s="10" t="s">
        <v>770</v>
      </c>
      <c r="U365" s="10"/>
      <c r="V365" s="10"/>
      <c r="W365" s="10"/>
    </row>
    <row r="366" spans="1:23" ht="33.75">
      <c r="A366" s="13">
        <v>363</v>
      </c>
      <c r="B366" s="13">
        <v>238</v>
      </c>
      <c r="C366" s="5" t="s">
        <v>403</v>
      </c>
      <c r="D366" s="5" t="s">
        <v>652</v>
      </c>
      <c r="E366" s="5" t="s">
        <v>24</v>
      </c>
      <c r="F366" s="12" t="s">
        <v>80</v>
      </c>
      <c r="G366" s="29">
        <v>44132</v>
      </c>
      <c r="H366" s="16" t="s">
        <v>771</v>
      </c>
      <c r="I366" s="16">
        <v>3228</v>
      </c>
      <c r="J366" s="16">
        <v>1</v>
      </c>
      <c r="K366" s="16">
        <v>7</v>
      </c>
      <c r="L366" s="7">
        <f t="shared" si="15"/>
        <v>461.14285714285711</v>
      </c>
      <c r="M366" s="8">
        <v>2000</v>
      </c>
      <c r="N366" s="9">
        <v>1900</v>
      </c>
      <c r="O366" s="47">
        <f t="shared" si="16"/>
        <v>1950</v>
      </c>
      <c r="P366" s="53">
        <f t="shared" si="17"/>
        <v>899228.57142857136</v>
      </c>
      <c r="Q366" s="10" t="s">
        <v>658</v>
      </c>
      <c r="R366" s="17" t="s">
        <v>910</v>
      </c>
      <c r="S366" s="10" t="s">
        <v>770</v>
      </c>
      <c r="T366" s="10" t="s">
        <v>770</v>
      </c>
      <c r="U366" s="10"/>
      <c r="V366" s="10"/>
      <c r="W366" s="10"/>
    </row>
    <row r="367" spans="1:23" ht="22.5">
      <c r="A367" s="13">
        <v>364</v>
      </c>
      <c r="B367" s="13">
        <v>3</v>
      </c>
      <c r="C367" s="22" t="s">
        <v>164</v>
      </c>
      <c r="D367" s="22" t="s">
        <v>165</v>
      </c>
      <c r="E367" s="22" t="s">
        <v>24</v>
      </c>
      <c r="F367" s="6" t="s">
        <v>80</v>
      </c>
      <c r="G367" s="43">
        <v>22108</v>
      </c>
      <c r="H367" s="24" t="s">
        <v>911</v>
      </c>
      <c r="I367" s="24">
        <v>18</v>
      </c>
      <c r="J367" s="7">
        <v>1</v>
      </c>
      <c r="K367" s="7">
        <v>2</v>
      </c>
      <c r="L367" s="7">
        <f t="shared" si="15"/>
        <v>9</v>
      </c>
      <c r="M367" s="25">
        <v>5400</v>
      </c>
      <c r="N367" s="19">
        <v>5500</v>
      </c>
      <c r="O367" s="47">
        <f t="shared" si="16"/>
        <v>5450</v>
      </c>
      <c r="P367" s="53">
        <f t="shared" si="17"/>
        <v>49050</v>
      </c>
      <c r="Q367" s="26" t="s">
        <v>64</v>
      </c>
      <c r="R367" s="27" t="s">
        <v>912</v>
      </c>
      <c r="S367" s="5" t="s">
        <v>913</v>
      </c>
      <c r="T367" s="5" t="s">
        <v>914</v>
      </c>
      <c r="U367" s="10"/>
      <c r="V367" s="10"/>
      <c r="W367" s="10"/>
    </row>
    <row r="368" spans="1:23" ht="22.5">
      <c r="A368" s="13">
        <v>365</v>
      </c>
      <c r="B368" s="13">
        <v>122</v>
      </c>
      <c r="C368" s="4" t="s">
        <v>22</v>
      </c>
      <c r="D368" s="5" t="s">
        <v>23</v>
      </c>
      <c r="E368" s="4" t="s">
        <v>24</v>
      </c>
      <c r="F368" s="6" t="s">
        <v>25</v>
      </c>
      <c r="G368" s="28">
        <v>84793</v>
      </c>
      <c r="H368" s="7" t="s">
        <v>915</v>
      </c>
      <c r="I368" s="7">
        <v>49</v>
      </c>
      <c r="J368" s="7">
        <v>1</v>
      </c>
      <c r="K368" s="7">
        <v>9</v>
      </c>
      <c r="L368" s="7">
        <f t="shared" si="15"/>
        <v>5.4444444444444438</v>
      </c>
      <c r="M368" s="8">
        <v>5200</v>
      </c>
      <c r="N368" s="9">
        <v>5400</v>
      </c>
      <c r="O368" s="47">
        <f t="shared" si="16"/>
        <v>5300</v>
      </c>
      <c r="P368" s="53">
        <f t="shared" si="17"/>
        <v>28855.555555555551</v>
      </c>
      <c r="Q368" s="10" t="s">
        <v>64</v>
      </c>
      <c r="R368" s="5" t="s">
        <v>916</v>
      </c>
      <c r="S368" s="10" t="s">
        <v>917</v>
      </c>
      <c r="T368" s="10" t="s">
        <v>918</v>
      </c>
      <c r="U368" s="10"/>
      <c r="V368" s="10"/>
      <c r="W368" s="10"/>
    </row>
    <row r="369" spans="1:23" ht="33.75">
      <c r="A369" s="13">
        <v>366</v>
      </c>
      <c r="B369" s="13">
        <v>123</v>
      </c>
      <c r="C369" s="4" t="s">
        <v>22</v>
      </c>
      <c r="D369" s="5" t="s">
        <v>23</v>
      </c>
      <c r="E369" s="4" t="s">
        <v>24</v>
      </c>
      <c r="F369" s="6" t="s">
        <v>25</v>
      </c>
      <c r="G369" s="28">
        <v>84793</v>
      </c>
      <c r="H369" s="7" t="s">
        <v>919</v>
      </c>
      <c r="I369" s="7">
        <v>5535</v>
      </c>
      <c r="J369" s="7">
        <v>1</v>
      </c>
      <c r="K369" s="7">
        <v>9</v>
      </c>
      <c r="L369" s="7">
        <f t="shared" si="15"/>
        <v>615</v>
      </c>
      <c r="M369" s="8">
        <v>1500</v>
      </c>
      <c r="N369" s="9">
        <v>1500</v>
      </c>
      <c r="O369" s="47">
        <f t="shared" si="16"/>
        <v>1500</v>
      </c>
      <c r="P369" s="53">
        <f t="shared" si="17"/>
        <v>922500</v>
      </c>
      <c r="Q369" s="10" t="s">
        <v>634</v>
      </c>
      <c r="R369" s="5" t="s">
        <v>916</v>
      </c>
      <c r="S369" s="10" t="s">
        <v>917</v>
      </c>
      <c r="T369" s="10" t="s">
        <v>918</v>
      </c>
      <c r="U369" s="10"/>
      <c r="V369" s="10"/>
      <c r="W369" s="10"/>
    </row>
    <row r="370" spans="1:23" ht="22.5">
      <c r="A370" s="13">
        <v>367</v>
      </c>
      <c r="B370" s="13">
        <v>116</v>
      </c>
      <c r="C370" s="4" t="s">
        <v>22</v>
      </c>
      <c r="D370" s="5" t="s">
        <v>23</v>
      </c>
      <c r="E370" s="4" t="s">
        <v>24</v>
      </c>
      <c r="F370" s="6" t="s">
        <v>25</v>
      </c>
      <c r="G370" s="28">
        <v>84793</v>
      </c>
      <c r="H370" s="7" t="s">
        <v>915</v>
      </c>
      <c r="I370" s="7">
        <v>49</v>
      </c>
      <c r="J370" s="7">
        <v>1</v>
      </c>
      <c r="K370" s="7">
        <v>9</v>
      </c>
      <c r="L370" s="7">
        <f t="shared" si="15"/>
        <v>5.4444444444444438</v>
      </c>
      <c r="M370" s="8">
        <v>5200</v>
      </c>
      <c r="N370" s="9">
        <v>5400</v>
      </c>
      <c r="O370" s="47">
        <f t="shared" si="16"/>
        <v>5300</v>
      </c>
      <c r="P370" s="53">
        <f t="shared" si="17"/>
        <v>28855.555555555551</v>
      </c>
      <c r="Q370" s="10" t="s">
        <v>64</v>
      </c>
      <c r="R370" s="5" t="s">
        <v>920</v>
      </c>
      <c r="S370" s="10" t="s">
        <v>921</v>
      </c>
      <c r="T370" s="10" t="s">
        <v>922</v>
      </c>
      <c r="U370" s="10"/>
      <c r="V370" s="10"/>
      <c r="W370" s="10"/>
    </row>
    <row r="371" spans="1:23" ht="33.75">
      <c r="A371" s="13">
        <v>368</v>
      </c>
      <c r="B371" s="13">
        <v>117</v>
      </c>
      <c r="C371" s="4" t="s">
        <v>22</v>
      </c>
      <c r="D371" s="5" t="s">
        <v>23</v>
      </c>
      <c r="E371" s="4" t="s">
        <v>24</v>
      </c>
      <c r="F371" s="6" t="s">
        <v>25</v>
      </c>
      <c r="G371" s="28">
        <v>84793</v>
      </c>
      <c r="H371" s="7" t="s">
        <v>919</v>
      </c>
      <c r="I371" s="7">
        <v>5535</v>
      </c>
      <c r="J371" s="7">
        <v>1</v>
      </c>
      <c r="K371" s="7">
        <v>9</v>
      </c>
      <c r="L371" s="7">
        <f t="shared" si="15"/>
        <v>615</v>
      </c>
      <c r="M371" s="8">
        <v>1500</v>
      </c>
      <c r="N371" s="9">
        <v>1500</v>
      </c>
      <c r="O371" s="47">
        <f t="shared" si="16"/>
        <v>1500</v>
      </c>
      <c r="P371" s="53">
        <f t="shared" si="17"/>
        <v>922500</v>
      </c>
      <c r="Q371" s="10" t="s">
        <v>634</v>
      </c>
      <c r="R371" s="5" t="s">
        <v>920</v>
      </c>
      <c r="S371" s="10" t="s">
        <v>921</v>
      </c>
      <c r="T371" s="10" t="s">
        <v>922</v>
      </c>
      <c r="U371" s="10"/>
      <c r="V371" s="10"/>
      <c r="W371" s="10"/>
    </row>
    <row r="372" spans="1:23" ht="22.5">
      <c r="A372" s="13">
        <v>369</v>
      </c>
      <c r="B372" s="13">
        <v>120</v>
      </c>
      <c r="C372" s="4" t="s">
        <v>22</v>
      </c>
      <c r="D372" s="5" t="s">
        <v>23</v>
      </c>
      <c r="E372" s="4" t="s">
        <v>24</v>
      </c>
      <c r="F372" s="6" t="s">
        <v>25</v>
      </c>
      <c r="G372" s="28">
        <v>84793</v>
      </c>
      <c r="H372" s="7" t="s">
        <v>915</v>
      </c>
      <c r="I372" s="7">
        <v>49</v>
      </c>
      <c r="J372" s="7">
        <v>1</v>
      </c>
      <c r="K372" s="7">
        <v>9</v>
      </c>
      <c r="L372" s="7">
        <f t="shared" si="15"/>
        <v>5.4444444444444438</v>
      </c>
      <c r="M372" s="8">
        <v>5200</v>
      </c>
      <c r="N372" s="9">
        <v>5400</v>
      </c>
      <c r="O372" s="47">
        <f t="shared" si="16"/>
        <v>5300</v>
      </c>
      <c r="P372" s="53">
        <f t="shared" si="17"/>
        <v>28855.555555555551</v>
      </c>
      <c r="Q372" s="10" t="s">
        <v>64</v>
      </c>
      <c r="R372" s="5" t="s">
        <v>923</v>
      </c>
      <c r="S372" s="10" t="s">
        <v>924</v>
      </c>
      <c r="T372" s="10" t="s">
        <v>924</v>
      </c>
      <c r="U372" s="10"/>
      <c r="V372" s="10"/>
      <c r="W372" s="10"/>
    </row>
    <row r="373" spans="1:23" ht="33.75">
      <c r="A373" s="13">
        <v>370</v>
      </c>
      <c r="B373" s="13">
        <v>121</v>
      </c>
      <c r="C373" s="4" t="s">
        <v>22</v>
      </c>
      <c r="D373" s="5" t="s">
        <v>23</v>
      </c>
      <c r="E373" s="4" t="s">
        <v>24</v>
      </c>
      <c r="F373" s="6" t="s">
        <v>25</v>
      </c>
      <c r="G373" s="28">
        <v>84793</v>
      </c>
      <c r="H373" s="7" t="s">
        <v>919</v>
      </c>
      <c r="I373" s="7">
        <v>5535</v>
      </c>
      <c r="J373" s="7">
        <v>1</v>
      </c>
      <c r="K373" s="7">
        <v>9</v>
      </c>
      <c r="L373" s="7">
        <f t="shared" si="15"/>
        <v>615</v>
      </c>
      <c r="M373" s="8">
        <v>1500</v>
      </c>
      <c r="N373" s="9">
        <v>1500</v>
      </c>
      <c r="O373" s="47">
        <f t="shared" si="16"/>
        <v>1500</v>
      </c>
      <c r="P373" s="53">
        <f t="shared" si="17"/>
        <v>922500</v>
      </c>
      <c r="Q373" s="10" t="s">
        <v>634</v>
      </c>
      <c r="R373" s="5" t="s">
        <v>923</v>
      </c>
      <c r="S373" s="10" t="s">
        <v>924</v>
      </c>
      <c r="T373" s="10" t="s">
        <v>924</v>
      </c>
      <c r="U373" s="10"/>
      <c r="V373" s="10"/>
      <c r="W373" s="10"/>
    </row>
    <row r="374" spans="1:23" ht="22.5">
      <c r="A374" s="13">
        <v>371</v>
      </c>
      <c r="B374" s="13">
        <v>114</v>
      </c>
      <c r="C374" s="4" t="s">
        <v>22</v>
      </c>
      <c r="D374" s="5" t="s">
        <v>23</v>
      </c>
      <c r="E374" s="4" t="s">
        <v>24</v>
      </c>
      <c r="F374" s="6" t="s">
        <v>25</v>
      </c>
      <c r="G374" s="28">
        <v>84793</v>
      </c>
      <c r="H374" s="7" t="s">
        <v>915</v>
      </c>
      <c r="I374" s="7">
        <v>49</v>
      </c>
      <c r="J374" s="7">
        <v>1</v>
      </c>
      <c r="K374" s="7">
        <v>9</v>
      </c>
      <c r="L374" s="7">
        <f t="shared" si="15"/>
        <v>5.4444444444444438</v>
      </c>
      <c r="M374" s="8">
        <v>5200</v>
      </c>
      <c r="N374" s="9">
        <v>5400</v>
      </c>
      <c r="O374" s="47">
        <f t="shared" si="16"/>
        <v>5300</v>
      </c>
      <c r="P374" s="53">
        <f t="shared" si="17"/>
        <v>28855.555555555551</v>
      </c>
      <c r="Q374" s="10" t="s">
        <v>64</v>
      </c>
      <c r="R374" s="5" t="s">
        <v>925</v>
      </c>
      <c r="S374" s="10" t="s">
        <v>926</v>
      </c>
      <c r="T374" s="10" t="s">
        <v>927</v>
      </c>
      <c r="U374" s="10"/>
      <c r="V374" s="10"/>
      <c r="W374" s="10"/>
    </row>
    <row r="375" spans="1:23" ht="33.75">
      <c r="A375" s="13">
        <v>372</v>
      </c>
      <c r="B375" s="13">
        <v>115</v>
      </c>
      <c r="C375" s="4" t="s">
        <v>22</v>
      </c>
      <c r="D375" s="5" t="s">
        <v>23</v>
      </c>
      <c r="E375" s="4" t="s">
        <v>24</v>
      </c>
      <c r="F375" s="6" t="s">
        <v>25</v>
      </c>
      <c r="G375" s="28">
        <v>84793</v>
      </c>
      <c r="H375" s="7" t="s">
        <v>919</v>
      </c>
      <c r="I375" s="7">
        <v>5535</v>
      </c>
      <c r="J375" s="7">
        <v>1</v>
      </c>
      <c r="K375" s="7">
        <v>9</v>
      </c>
      <c r="L375" s="7">
        <f t="shared" si="15"/>
        <v>615</v>
      </c>
      <c r="M375" s="8">
        <v>1500</v>
      </c>
      <c r="N375" s="9">
        <v>1500</v>
      </c>
      <c r="O375" s="47">
        <f t="shared" si="16"/>
        <v>1500</v>
      </c>
      <c r="P375" s="53">
        <f t="shared" si="17"/>
        <v>922500</v>
      </c>
      <c r="Q375" s="10" t="s">
        <v>634</v>
      </c>
      <c r="R375" s="5" t="s">
        <v>925</v>
      </c>
      <c r="S375" s="10" t="s">
        <v>926</v>
      </c>
      <c r="T375" s="10" t="s">
        <v>927</v>
      </c>
      <c r="U375" s="10"/>
      <c r="V375" s="10"/>
      <c r="W375" s="10"/>
    </row>
    <row r="376" spans="1:23" ht="22.5">
      <c r="A376" s="13">
        <v>373</v>
      </c>
      <c r="B376" s="13">
        <v>118</v>
      </c>
      <c r="C376" s="4" t="s">
        <v>22</v>
      </c>
      <c r="D376" s="5" t="s">
        <v>23</v>
      </c>
      <c r="E376" s="4" t="s">
        <v>24</v>
      </c>
      <c r="F376" s="6" t="s">
        <v>25</v>
      </c>
      <c r="G376" s="28">
        <v>84793</v>
      </c>
      <c r="H376" s="7" t="s">
        <v>915</v>
      </c>
      <c r="I376" s="7">
        <v>49</v>
      </c>
      <c r="J376" s="7">
        <v>1</v>
      </c>
      <c r="K376" s="7">
        <v>9</v>
      </c>
      <c r="L376" s="7">
        <f t="shared" si="15"/>
        <v>5.4444444444444438</v>
      </c>
      <c r="M376" s="8">
        <v>5200</v>
      </c>
      <c r="N376" s="9">
        <v>5400</v>
      </c>
      <c r="O376" s="47">
        <f t="shared" si="16"/>
        <v>5300</v>
      </c>
      <c r="P376" s="53">
        <f t="shared" si="17"/>
        <v>28855.555555555551</v>
      </c>
      <c r="Q376" s="10" t="s">
        <v>64</v>
      </c>
      <c r="R376" s="5" t="s">
        <v>928</v>
      </c>
      <c r="S376" s="10" t="s">
        <v>929</v>
      </c>
      <c r="T376" s="10" t="s">
        <v>930</v>
      </c>
      <c r="U376" s="10"/>
      <c r="V376" s="10"/>
      <c r="W376" s="10"/>
    </row>
    <row r="377" spans="1:23" ht="33.75">
      <c r="A377" s="13">
        <v>374</v>
      </c>
      <c r="B377" s="13">
        <v>119</v>
      </c>
      <c r="C377" s="4" t="s">
        <v>22</v>
      </c>
      <c r="D377" s="5" t="s">
        <v>23</v>
      </c>
      <c r="E377" s="4" t="s">
        <v>24</v>
      </c>
      <c r="F377" s="6" t="s">
        <v>25</v>
      </c>
      <c r="G377" s="28">
        <v>84793</v>
      </c>
      <c r="H377" s="7" t="s">
        <v>919</v>
      </c>
      <c r="I377" s="7">
        <v>5535</v>
      </c>
      <c r="J377" s="7">
        <v>1</v>
      </c>
      <c r="K377" s="7">
        <v>9</v>
      </c>
      <c r="L377" s="7">
        <f t="shared" si="15"/>
        <v>615</v>
      </c>
      <c r="M377" s="8">
        <v>1500</v>
      </c>
      <c r="N377" s="9">
        <v>1500</v>
      </c>
      <c r="O377" s="47">
        <f t="shared" si="16"/>
        <v>1500</v>
      </c>
      <c r="P377" s="53">
        <f t="shared" si="17"/>
        <v>922500</v>
      </c>
      <c r="Q377" s="10" t="s">
        <v>634</v>
      </c>
      <c r="R377" s="5" t="s">
        <v>928</v>
      </c>
      <c r="S377" s="10" t="s">
        <v>929</v>
      </c>
      <c r="T377" s="10" t="s">
        <v>930</v>
      </c>
      <c r="U377" s="10"/>
      <c r="V377" s="10"/>
      <c r="W377" s="10"/>
    </row>
    <row r="378" spans="1:23" ht="22.5">
      <c r="A378" s="13">
        <v>375</v>
      </c>
      <c r="B378" s="13">
        <v>112</v>
      </c>
      <c r="C378" s="4" t="s">
        <v>22</v>
      </c>
      <c r="D378" s="5" t="s">
        <v>23</v>
      </c>
      <c r="E378" s="4" t="s">
        <v>24</v>
      </c>
      <c r="F378" s="6" t="s">
        <v>25</v>
      </c>
      <c r="G378" s="28">
        <v>84793</v>
      </c>
      <c r="H378" s="7" t="s">
        <v>915</v>
      </c>
      <c r="I378" s="7">
        <v>49</v>
      </c>
      <c r="J378" s="7">
        <v>1</v>
      </c>
      <c r="K378" s="7">
        <v>9</v>
      </c>
      <c r="L378" s="7">
        <f t="shared" si="15"/>
        <v>5.4444444444444438</v>
      </c>
      <c r="M378" s="8">
        <v>5200</v>
      </c>
      <c r="N378" s="9">
        <v>5400</v>
      </c>
      <c r="O378" s="47">
        <f t="shared" si="16"/>
        <v>5300</v>
      </c>
      <c r="P378" s="53">
        <f t="shared" si="17"/>
        <v>28855.555555555551</v>
      </c>
      <c r="Q378" s="10" t="s">
        <v>64</v>
      </c>
      <c r="R378" s="5" t="s">
        <v>931</v>
      </c>
      <c r="S378" s="10" t="s">
        <v>932</v>
      </c>
      <c r="T378" s="10" t="s">
        <v>933</v>
      </c>
      <c r="U378" s="10"/>
      <c r="V378" s="10"/>
      <c r="W378" s="10"/>
    </row>
    <row r="379" spans="1:23" ht="33.75">
      <c r="A379" s="13">
        <v>376</v>
      </c>
      <c r="B379" s="13">
        <v>113</v>
      </c>
      <c r="C379" s="4" t="s">
        <v>22</v>
      </c>
      <c r="D379" s="5" t="s">
        <v>23</v>
      </c>
      <c r="E379" s="4" t="s">
        <v>24</v>
      </c>
      <c r="F379" s="6" t="s">
        <v>25</v>
      </c>
      <c r="G379" s="28">
        <v>84793</v>
      </c>
      <c r="H379" s="7" t="s">
        <v>919</v>
      </c>
      <c r="I379" s="7">
        <v>5535</v>
      </c>
      <c r="J379" s="7">
        <v>1</v>
      </c>
      <c r="K379" s="7">
        <v>9</v>
      </c>
      <c r="L379" s="7">
        <f t="shared" si="15"/>
        <v>615</v>
      </c>
      <c r="M379" s="8">
        <v>1500</v>
      </c>
      <c r="N379" s="9">
        <v>1500</v>
      </c>
      <c r="O379" s="47">
        <f t="shared" si="16"/>
        <v>1500</v>
      </c>
      <c r="P379" s="53">
        <f t="shared" si="17"/>
        <v>922500</v>
      </c>
      <c r="Q379" s="10" t="s">
        <v>634</v>
      </c>
      <c r="R379" s="5" t="s">
        <v>931</v>
      </c>
      <c r="S379" s="10" t="s">
        <v>932</v>
      </c>
      <c r="T379" s="10" t="s">
        <v>933</v>
      </c>
      <c r="U379" s="10"/>
      <c r="V379" s="10"/>
      <c r="W379" s="10"/>
    </row>
    <row r="380" spans="1:23" ht="22.5">
      <c r="A380" s="13">
        <v>377</v>
      </c>
      <c r="B380" s="13">
        <v>126</v>
      </c>
      <c r="C380" s="4" t="s">
        <v>22</v>
      </c>
      <c r="D380" s="5" t="s">
        <v>23</v>
      </c>
      <c r="E380" s="4" t="s">
        <v>24</v>
      </c>
      <c r="F380" s="6" t="s">
        <v>25</v>
      </c>
      <c r="G380" s="28">
        <v>84793</v>
      </c>
      <c r="H380" s="7" t="s">
        <v>915</v>
      </c>
      <c r="I380" s="7">
        <v>49</v>
      </c>
      <c r="J380" s="7">
        <v>1</v>
      </c>
      <c r="K380" s="7">
        <v>9</v>
      </c>
      <c r="L380" s="7">
        <f t="shared" si="15"/>
        <v>5.4444444444444438</v>
      </c>
      <c r="M380" s="8">
        <v>5200</v>
      </c>
      <c r="N380" s="9">
        <v>5400</v>
      </c>
      <c r="O380" s="47">
        <f t="shared" si="16"/>
        <v>5300</v>
      </c>
      <c r="P380" s="53">
        <f t="shared" si="17"/>
        <v>28855.555555555551</v>
      </c>
      <c r="Q380" s="10" t="s">
        <v>64</v>
      </c>
      <c r="R380" s="5" t="s">
        <v>934</v>
      </c>
      <c r="S380" s="10" t="s">
        <v>935</v>
      </c>
      <c r="T380" s="10" t="s">
        <v>936</v>
      </c>
      <c r="U380" s="10"/>
      <c r="V380" s="10"/>
      <c r="W380" s="10"/>
    </row>
    <row r="381" spans="1:23" ht="33.75">
      <c r="A381" s="13">
        <v>378</v>
      </c>
      <c r="B381" s="13">
        <v>127</v>
      </c>
      <c r="C381" s="4" t="s">
        <v>22</v>
      </c>
      <c r="D381" s="5" t="s">
        <v>23</v>
      </c>
      <c r="E381" s="4" t="s">
        <v>24</v>
      </c>
      <c r="F381" s="6" t="s">
        <v>25</v>
      </c>
      <c r="G381" s="28">
        <v>84793</v>
      </c>
      <c r="H381" s="7" t="s">
        <v>919</v>
      </c>
      <c r="I381" s="7">
        <v>5535</v>
      </c>
      <c r="J381" s="7">
        <v>1</v>
      </c>
      <c r="K381" s="7">
        <v>9</v>
      </c>
      <c r="L381" s="7">
        <f t="shared" si="15"/>
        <v>615</v>
      </c>
      <c r="M381" s="8">
        <v>1500</v>
      </c>
      <c r="N381" s="9">
        <v>1500</v>
      </c>
      <c r="O381" s="47">
        <f t="shared" si="16"/>
        <v>1500</v>
      </c>
      <c r="P381" s="53">
        <f t="shared" si="17"/>
        <v>922500</v>
      </c>
      <c r="Q381" s="10" t="s">
        <v>634</v>
      </c>
      <c r="R381" s="5" t="s">
        <v>934</v>
      </c>
      <c r="S381" s="10" t="s">
        <v>935</v>
      </c>
      <c r="T381" s="10" t="s">
        <v>936</v>
      </c>
      <c r="U381" s="10"/>
      <c r="V381" s="10"/>
      <c r="W381" s="10"/>
    </row>
    <row r="382" spans="1:23" ht="22.5">
      <c r="A382" s="13">
        <v>379</v>
      </c>
      <c r="B382" s="13">
        <v>124</v>
      </c>
      <c r="C382" s="4" t="s">
        <v>22</v>
      </c>
      <c r="D382" s="5" t="s">
        <v>23</v>
      </c>
      <c r="E382" s="4" t="s">
        <v>24</v>
      </c>
      <c r="F382" s="6" t="s">
        <v>25</v>
      </c>
      <c r="G382" s="28">
        <v>84793</v>
      </c>
      <c r="H382" s="7" t="s">
        <v>915</v>
      </c>
      <c r="I382" s="7">
        <v>49</v>
      </c>
      <c r="J382" s="7">
        <v>1</v>
      </c>
      <c r="K382" s="7">
        <v>9</v>
      </c>
      <c r="L382" s="7">
        <f t="shared" si="15"/>
        <v>5.4444444444444438</v>
      </c>
      <c r="M382" s="8">
        <v>5200</v>
      </c>
      <c r="N382" s="9">
        <v>5400</v>
      </c>
      <c r="O382" s="47">
        <f t="shared" si="16"/>
        <v>5300</v>
      </c>
      <c r="P382" s="53">
        <f t="shared" si="17"/>
        <v>28855.555555555551</v>
      </c>
      <c r="Q382" s="10" t="s">
        <v>64</v>
      </c>
      <c r="R382" s="5" t="s">
        <v>937</v>
      </c>
      <c r="S382" s="10" t="s">
        <v>938</v>
      </c>
      <c r="T382" s="10" t="s">
        <v>939</v>
      </c>
      <c r="U382" s="10"/>
      <c r="V382" s="10"/>
      <c r="W382" s="10"/>
    </row>
    <row r="383" spans="1:23" ht="33.75">
      <c r="A383" s="13">
        <v>380</v>
      </c>
      <c r="B383" s="13">
        <v>125</v>
      </c>
      <c r="C383" s="4" t="s">
        <v>22</v>
      </c>
      <c r="D383" s="5" t="s">
        <v>23</v>
      </c>
      <c r="E383" s="4" t="s">
        <v>24</v>
      </c>
      <c r="F383" s="6" t="s">
        <v>25</v>
      </c>
      <c r="G383" s="28">
        <v>84793</v>
      </c>
      <c r="H383" s="7" t="s">
        <v>919</v>
      </c>
      <c r="I383" s="7">
        <v>5535</v>
      </c>
      <c r="J383" s="7">
        <v>1</v>
      </c>
      <c r="K383" s="7">
        <v>9</v>
      </c>
      <c r="L383" s="7">
        <f t="shared" si="15"/>
        <v>615</v>
      </c>
      <c r="M383" s="8">
        <v>1500</v>
      </c>
      <c r="N383" s="9">
        <v>1500</v>
      </c>
      <c r="O383" s="47">
        <f t="shared" si="16"/>
        <v>1500</v>
      </c>
      <c r="P383" s="53">
        <f t="shared" si="17"/>
        <v>922500</v>
      </c>
      <c r="Q383" s="10" t="s">
        <v>634</v>
      </c>
      <c r="R383" s="5" t="s">
        <v>937</v>
      </c>
      <c r="S383" s="10" t="s">
        <v>938</v>
      </c>
      <c r="T383" s="10" t="s">
        <v>939</v>
      </c>
      <c r="U383" s="10"/>
      <c r="V383" s="10"/>
      <c r="W383" s="10"/>
    </row>
    <row r="384" spans="1:23" ht="33.75">
      <c r="A384" s="13">
        <v>381</v>
      </c>
      <c r="B384" s="13">
        <v>1</v>
      </c>
      <c r="C384" s="11" t="s">
        <v>940</v>
      </c>
      <c r="D384" s="11" t="s">
        <v>941</v>
      </c>
      <c r="E384" s="11" t="s">
        <v>24</v>
      </c>
      <c r="F384" s="6" t="s">
        <v>257</v>
      </c>
      <c r="G384" s="31">
        <v>13553</v>
      </c>
      <c r="H384" s="7">
        <v>85</v>
      </c>
      <c r="I384" s="7">
        <v>85</v>
      </c>
      <c r="J384" s="7">
        <v>1</v>
      </c>
      <c r="K384" s="7">
        <v>1</v>
      </c>
      <c r="L384" s="7">
        <f t="shared" si="15"/>
        <v>85</v>
      </c>
      <c r="M384" s="8">
        <v>11700</v>
      </c>
      <c r="N384" s="8">
        <v>11700</v>
      </c>
      <c r="O384" s="47">
        <f t="shared" si="16"/>
        <v>11700</v>
      </c>
      <c r="P384" s="53">
        <f t="shared" si="17"/>
        <v>994500</v>
      </c>
      <c r="Q384" s="10" t="s">
        <v>64</v>
      </c>
      <c r="R384" s="17" t="s">
        <v>942</v>
      </c>
      <c r="S384" s="10" t="s">
        <v>943</v>
      </c>
      <c r="T384" s="10" t="s">
        <v>943</v>
      </c>
      <c r="U384" s="10"/>
      <c r="V384" s="10"/>
      <c r="W384" s="10"/>
    </row>
    <row r="385" spans="1:23" ht="33.75">
      <c r="A385" s="13">
        <v>382</v>
      </c>
      <c r="B385" s="13">
        <v>2</v>
      </c>
      <c r="C385" s="11" t="s">
        <v>940</v>
      </c>
      <c r="D385" s="11" t="s">
        <v>941</v>
      </c>
      <c r="E385" s="11" t="s">
        <v>24</v>
      </c>
      <c r="F385" s="6" t="s">
        <v>257</v>
      </c>
      <c r="G385" s="31">
        <v>13553</v>
      </c>
      <c r="H385" s="7">
        <v>1851</v>
      </c>
      <c r="I385" s="7">
        <v>1851</v>
      </c>
      <c r="J385" s="7">
        <v>1</v>
      </c>
      <c r="K385" s="7">
        <v>1</v>
      </c>
      <c r="L385" s="7">
        <f t="shared" si="15"/>
        <v>1851</v>
      </c>
      <c r="M385" s="8">
        <v>3400</v>
      </c>
      <c r="N385" s="19">
        <v>3200</v>
      </c>
      <c r="O385" s="47">
        <f t="shared" si="16"/>
        <v>3300</v>
      </c>
      <c r="P385" s="53">
        <f t="shared" si="17"/>
        <v>6108300</v>
      </c>
      <c r="Q385" s="10" t="s">
        <v>150</v>
      </c>
      <c r="R385" s="17" t="s">
        <v>942</v>
      </c>
      <c r="S385" s="10" t="s">
        <v>994</v>
      </c>
      <c r="T385" s="10" t="s">
        <v>943</v>
      </c>
      <c r="U385" s="10"/>
      <c r="V385" s="10"/>
      <c r="W385" s="10"/>
    </row>
    <row r="386" spans="1:23" ht="33.75">
      <c r="A386" s="13">
        <v>384</v>
      </c>
      <c r="B386" s="44">
        <v>500</v>
      </c>
      <c r="C386" s="30" t="s">
        <v>944</v>
      </c>
      <c r="D386" s="12" t="s">
        <v>945</v>
      </c>
      <c r="E386" s="12" t="s">
        <v>946</v>
      </c>
      <c r="F386" s="12" t="s">
        <v>947</v>
      </c>
      <c r="G386" s="44">
        <v>1752</v>
      </c>
      <c r="H386" s="44">
        <v>459</v>
      </c>
      <c r="I386" s="44">
        <v>459</v>
      </c>
      <c r="J386" s="44">
        <v>1</v>
      </c>
      <c r="K386" s="44">
        <v>1</v>
      </c>
      <c r="L386" s="44">
        <f t="shared" si="15"/>
        <v>459</v>
      </c>
      <c r="M386" s="57">
        <v>358500</v>
      </c>
      <c r="N386" s="57">
        <v>374700</v>
      </c>
      <c r="O386" s="57">
        <v>366600</v>
      </c>
      <c r="P386" s="58">
        <v>168269400</v>
      </c>
      <c r="Q386" s="10" t="s">
        <v>948</v>
      </c>
      <c r="R386" s="45" t="s">
        <v>949</v>
      </c>
      <c r="S386" s="12" t="s">
        <v>993</v>
      </c>
      <c r="T386" s="12" t="s">
        <v>950</v>
      </c>
      <c r="U386" s="12" t="s">
        <v>951</v>
      </c>
      <c r="V386" s="12" t="s">
        <v>952</v>
      </c>
      <c r="W386" s="12" t="s">
        <v>953</v>
      </c>
    </row>
    <row r="387" spans="1:23" ht="33.75">
      <c r="A387" s="13">
        <v>385</v>
      </c>
      <c r="B387" s="44">
        <v>501</v>
      </c>
      <c r="C387" s="30" t="s">
        <v>944</v>
      </c>
      <c r="D387" s="12" t="s">
        <v>954</v>
      </c>
      <c r="E387" s="12" t="s">
        <v>946</v>
      </c>
      <c r="F387" s="12" t="s">
        <v>947</v>
      </c>
      <c r="G387" s="44">
        <v>124</v>
      </c>
      <c r="H387" s="44">
        <v>93</v>
      </c>
      <c r="I387" s="44">
        <v>93</v>
      </c>
      <c r="J387" s="44">
        <v>1</v>
      </c>
      <c r="K387" s="44">
        <v>1</v>
      </c>
      <c r="L387" s="44">
        <v>93</v>
      </c>
      <c r="M387" s="57">
        <v>141700</v>
      </c>
      <c r="N387" s="57">
        <v>132100</v>
      </c>
      <c r="O387" s="57">
        <v>136900</v>
      </c>
      <c r="P387" s="57">
        <v>12731700</v>
      </c>
      <c r="Q387" s="10" t="s">
        <v>955</v>
      </c>
      <c r="R387" s="45" t="s">
        <v>956</v>
      </c>
      <c r="S387" s="12" t="s">
        <v>957</v>
      </c>
      <c r="T387" s="12" t="s">
        <v>957</v>
      </c>
      <c r="U387" s="12"/>
      <c r="V387" s="12"/>
      <c r="W387" s="12"/>
    </row>
    <row r="388" spans="1:23" ht="33.75">
      <c r="A388" s="13">
        <v>386</v>
      </c>
      <c r="B388" s="44">
        <v>502</v>
      </c>
      <c r="C388" s="30" t="s">
        <v>944</v>
      </c>
      <c r="D388" s="12" t="s">
        <v>958</v>
      </c>
      <c r="E388" s="12" t="s">
        <v>24</v>
      </c>
      <c r="F388" s="12" t="s">
        <v>947</v>
      </c>
      <c r="G388" s="44">
        <v>3005</v>
      </c>
      <c r="H388" s="44">
        <v>477</v>
      </c>
      <c r="I388" s="44">
        <v>477</v>
      </c>
      <c r="J388" s="44">
        <v>1</v>
      </c>
      <c r="K388" s="44">
        <v>1</v>
      </c>
      <c r="L388" s="44">
        <v>477</v>
      </c>
      <c r="M388" s="57">
        <v>92500</v>
      </c>
      <c r="N388" s="57">
        <v>88900</v>
      </c>
      <c r="O388" s="57">
        <v>90700</v>
      </c>
      <c r="P388" s="57">
        <v>43263900</v>
      </c>
      <c r="Q388" s="10" t="s">
        <v>955</v>
      </c>
      <c r="R388" s="45" t="s">
        <v>959</v>
      </c>
      <c r="S388" s="12" t="s">
        <v>957</v>
      </c>
      <c r="T388" s="12" t="s">
        <v>957</v>
      </c>
      <c r="U388" s="12" t="s">
        <v>960</v>
      </c>
      <c r="V388" s="12" t="s">
        <v>952</v>
      </c>
      <c r="W388" s="12" t="s">
        <v>961</v>
      </c>
    </row>
    <row r="389" spans="1:23" ht="33.75">
      <c r="A389" s="13">
        <v>387</v>
      </c>
      <c r="B389" s="44">
        <v>503</v>
      </c>
      <c r="C389" s="30" t="s">
        <v>962</v>
      </c>
      <c r="D389" s="12" t="s">
        <v>963</v>
      </c>
      <c r="E389" s="12" t="s">
        <v>121</v>
      </c>
      <c r="F389" s="12" t="s">
        <v>947</v>
      </c>
      <c r="G389" s="44">
        <v>1293</v>
      </c>
      <c r="H389" s="44">
        <v>141</v>
      </c>
      <c r="I389" s="44">
        <v>141</v>
      </c>
      <c r="J389" s="44">
        <v>1</v>
      </c>
      <c r="K389" s="44">
        <v>1</v>
      </c>
      <c r="L389" s="44">
        <v>141</v>
      </c>
      <c r="M389" s="57">
        <v>26700</v>
      </c>
      <c r="N389" s="57">
        <v>27300</v>
      </c>
      <c r="O389" s="57">
        <v>27000</v>
      </c>
      <c r="P389" s="57">
        <v>3807000</v>
      </c>
      <c r="Q389" s="10" t="s">
        <v>964</v>
      </c>
      <c r="R389" s="45" t="s">
        <v>965</v>
      </c>
      <c r="S389" s="12" t="s">
        <v>966</v>
      </c>
      <c r="T389" s="12" t="s">
        <v>966</v>
      </c>
      <c r="U389" s="12"/>
      <c r="V389" s="12"/>
      <c r="W389" s="12"/>
    </row>
    <row r="390" spans="1:23" ht="33.75">
      <c r="A390" s="13">
        <v>388</v>
      </c>
      <c r="B390" s="44">
        <v>504</v>
      </c>
      <c r="C390" s="30" t="s">
        <v>962</v>
      </c>
      <c r="D390" s="12" t="s">
        <v>967</v>
      </c>
      <c r="E390" s="12" t="s">
        <v>121</v>
      </c>
      <c r="F390" s="12" t="s">
        <v>947</v>
      </c>
      <c r="G390" s="44">
        <v>2684</v>
      </c>
      <c r="H390" s="44">
        <v>1281</v>
      </c>
      <c r="I390" s="44">
        <v>1281</v>
      </c>
      <c r="J390" s="44">
        <v>1</v>
      </c>
      <c r="K390" s="44">
        <v>1</v>
      </c>
      <c r="L390" s="44">
        <v>1281</v>
      </c>
      <c r="M390" s="57">
        <v>27600</v>
      </c>
      <c r="N390" s="57">
        <v>28200</v>
      </c>
      <c r="O390" s="57">
        <v>27900</v>
      </c>
      <c r="P390" s="57">
        <v>35739900</v>
      </c>
      <c r="Q390" s="10" t="s">
        <v>964</v>
      </c>
      <c r="R390" s="45" t="s">
        <v>965</v>
      </c>
      <c r="S390" s="12" t="s">
        <v>966</v>
      </c>
      <c r="T390" s="12" t="s">
        <v>966</v>
      </c>
      <c r="U390" s="12"/>
      <c r="V390" s="12"/>
      <c r="W390" s="12"/>
    </row>
    <row r="391" spans="1:23" ht="33.75">
      <c r="A391" s="13">
        <v>389</v>
      </c>
      <c r="B391" s="44">
        <v>505</v>
      </c>
      <c r="C391" s="30" t="s">
        <v>962</v>
      </c>
      <c r="D391" s="12" t="s">
        <v>968</v>
      </c>
      <c r="E391" s="12" t="s">
        <v>24</v>
      </c>
      <c r="F391" s="12" t="s">
        <v>947</v>
      </c>
      <c r="G391" s="44">
        <v>3074</v>
      </c>
      <c r="H391" s="44">
        <v>324</v>
      </c>
      <c r="I391" s="44">
        <v>324</v>
      </c>
      <c r="J391" s="44">
        <v>1</v>
      </c>
      <c r="K391" s="44">
        <v>1</v>
      </c>
      <c r="L391" s="44">
        <v>324</v>
      </c>
      <c r="M391" s="57">
        <v>14600</v>
      </c>
      <c r="N391" s="57">
        <v>14600</v>
      </c>
      <c r="O391" s="57">
        <v>14600</v>
      </c>
      <c r="P391" s="57">
        <v>4730400</v>
      </c>
      <c r="Q391" s="10" t="s">
        <v>964</v>
      </c>
      <c r="R391" s="45" t="s">
        <v>965</v>
      </c>
      <c r="S391" s="12" t="s">
        <v>966</v>
      </c>
      <c r="T391" s="12" t="s">
        <v>966</v>
      </c>
      <c r="U391" s="12" t="s">
        <v>960</v>
      </c>
      <c r="V391" s="12" t="s">
        <v>952</v>
      </c>
      <c r="W391" s="12" t="s">
        <v>961</v>
      </c>
    </row>
    <row r="392" spans="1:23" ht="33.75">
      <c r="A392" s="13">
        <v>390</v>
      </c>
      <c r="B392" s="44">
        <v>506</v>
      </c>
      <c r="C392" s="30" t="s">
        <v>962</v>
      </c>
      <c r="D392" s="12" t="s">
        <v>969</v>
      </c>
      <c r="E392" s="12" t="s">
        <v>24</v>
      </c>
      <c r="F392" s="12" t="s">
        <v>947</v>
      </c>
      <c r="G392" s="44">
        <v>486</v>
      </c>
      <c r="H392" s="44">
        <v>33</v>
      </c>
      <c r="I392" s="44">
        <v>33</v>
      </c>
      <c r="J392" s="44">
        <v>1</v>
      </c>
      <c r="K392" s="44">
        <v>1</v>
      </c>
      <c r="L392" s="44">
        <v>33</v>
      </c>
      <c r="M392" s="57">
        <v>58800</v>
      </c>
      <c r="N392" s="57">
        <v>61600</v>
      </c>
      <c r="O392" s="57">
        <v>60200</v>
      </c>
      <c r="P392" s="57">
        <v>1986600</v>
      </c>
      <c r="Q392" s="10" t="s">
        <v>970</v>
      </c>
      <c r="R392" s="45" t="s">
        <v>965</v>
      </c>
      <c r="S392" s="12" t="s">
        <v>966</v>
      </c>
      <c r="T392" s="12" t="s">
        <v>966</v>
      </c>
      <c r="U392" s="12" t="s">
        <v>960</v>
      </c>
      <c r="V392" s="12" t="s">
        <v>952</v>
      </c>
      <c r="W392" s="12" t="s">
        <v>961</v>
      </c>
    </row>
    <row r="393" spans="1:23" ht="33.75">
      <c r="A393" s="13">
        <v>391</v>
      </c>
      <c r="B393" s="44">
        <v>507</v>
      </c>
      <c r="C393" s="30" t="s">
        <v>962</v>
      </c>
      <c r="D393" s="12" t="s">
        <v>971</v>
      </c>
      <c r="E393" s="12" t="s">
        <v>946</v>
      </c>
      <c r="F393" s="12" t="s">
        <v>947</v>
      </c>
      <c r="G393" s="44">
        <v>4268</v>
      </c>
      <c r="H393" s="14" t="s">
        <v>972</v>
      </c>
      <c r="I393" s="14" t="s">
        <v>972</v>
      </c>
      <c r="J393" s="46">
        <v>0.5</v>
      </c>
      <c r="K393" s="46">
        <v>0.5</v>
      </c>
      <c r="L393" s="44">
        <v>723</v>
      </c>
      <c r="M393" s="57">
        <v>116200</v>
      </c>
      <c r="N393" s="57">
        <v>120600</v>
      </c>
      <c r="O393" s="57">
        <v>118400</v>
      </c>
      <c r="P393" s="57">
        <v>42801600</v>
      </c>
      <c r="Q393" s="10" t="s">
        <v>970</v>
      </c>
      <c r="R393" s="45" t="s">
        <v>973</v>
      </c>
      <c r="S393" s="12" t="s">
        <v>992</v>
      </c>
      <c r="T393" s="12" t="s">
        <v>974</v>
      </c>
      <c r="U393" s="12"/>
      <c r="V393" s="12"/>
      <c r="W393" s="12"/>
    </row>
    <row r="394" spans="1:23" ht="33.75">
      <c r="A394" s="13">
        <v>392</v>
      </c>
      <c r="B394" s="44">
        <v>508</v>
      </c>
      <c r="C394" s="30" t="s">
        <v>962</v>
      </c>
      <c r="D394" s="12" t="s">
        <v>971</v>
      </c>
      <c r="E394" s="12" t="s">
        <v>946</v>
      </c>
      <c r="F394" s="12" t="s">
        <v>947</v>
      </c>
      <c r="G394" s="44">
        <v>4268</v>
      </c>
      <c r="H394" s="14" t="s">
        <v>972</v>
      </c>
      <c r="I394" s="14" t="s">
        <v>972</v>
      </c>
      <c r="J394" s="46">
        <v>0.5</v>
      </c>
      <c r="K394" s="46">
        <v>0.5</v>
      </c>
      <c r="L394" s="44">
        <v>723</v>
      </c>
      <c r="M394" s="57">
        <v>116200</v>
      </c>
      <c r="N394" s="57">
        <v>120600</v>
      </c>
      <c r="O394" s="57">
        <v>118400</v>
      </c>
      <c r="P394" s="57">
        <v>42801600</v>
      </c>
      <c r="Q394" s="10" t="s">
        <v>970</v>
      </c>
      <c r="R394" s="45" t="s">
        <v>975</v>
      </c>
      <c r="S394" s="12" t="s">
        <v>976</v>
      </c>
      <c r="T394" s="12" t="s">
        <v>976</v>
      </c>
      <c r="U394" s="12" t="s">
        <v>960</v>
      </c>
      <c r="V394" s="12" t="s">
        <v>952</v>
      </c>
      <c r="W394" s="12" t="s">
        <v>961</v>
      </c>
    </row>
    <row r="395" spans="1:23" ht="33.75">
      <c r="A395" s="13">
        <v>393</v>
      </c>
      <c r="B395" s="44">
        <v>509</v>
      </c>
      <c r="C395" s="30" t="s">
        <v>977</v>
      </c>
      <c r="D395" s="12">
        <v>324</v>
      </c>
      <c r="E395" s="12" t="s">
        <v>121</v>
      </c>
      <c r="F395" s="12" t="s">
        <v>257</v>
      </c>
      <c r="G395" s="59">
        <v>963</v>
      </c>
      <c r="H395" s="44">
        <v>217</v>
      </c>
      <c r="I395" s="44">
        <v>217</v>
      </c>
      <c r="J395" s="44">
        <v>1</v>
      </c>
      <c r="K395" s="44">
        <v>1</v>
      </c>
      <c r="L395" s="44">
        <v>217</v>
      </c>
      <c r="M395" s="57">
        <v>4000</v>
      </c>
      <c r="N395" s="57">
        <v>4000</v>
      </c>
      <c r="O395" s="57">
        <v>4000</v>
      </c>
      <c r="P395" s="57">
        <v>868000</v>
      </c>
      <c r="Q395" s="10" t="s">
        <v>978</v>
      </c>
      <c r="R395" s="45" t="s">
        <v>979</v>
      </c>
      <c r="S395" s="12" t="s">
        <v>980</v>
      </c>
      <c r="T395" s="12" t="s">
        <v>980</v>
      </c>
      <c r="U395" s="12" t="s">
        <v>981</v>
      </c>
      <c r="V395" s="12" t="s">
        <v>952</v>
      </c>
      <c r="W395" s="12" t="s">
        <v>982</v>
      </c>
    </row>
    <row r="396" spans="1:23" ht="33.75">
      <c r="A396" s="13">
        <v>394</v>
      </c>
      <c r="B396" s="44">
        <v>510</v>
      </c>
      <c r="C396" s="30" t="s">
        <v>983</v>
      </c>
      <c r="D396" s="12" t="s">
        <v>984</v>
      </c>
      <c r="E396" s="12" t="s">
        <v>24</v>
      </c>
      <c r="F396" s="12" t="s">
        <v>25</v>
      </c>
      <c r="G396" s="59">
        <v>35702</v>
      </c>
      <c r="H396" s="44">
        <v>1382</v>
      </c>
      <c r="I396" s="44">
        <v>1382</v>
      </c>
      <c r="J396" s="44">
        <v>1</v>
      </c>
      <c r="K396" s="44">
        <v>1</v>
      </c>
      <c r="L396" s="44">
        <v>1382</v>
      </c>
      <c r="M396" s="57">
        <v>1400</v>
      </c>
      <c r="N396" s="57">
        <v>1400</v>
      </c>
      <c r="O396" s="57">
        <v>1400</v>
      </c>
      <c r="P396" s="57">
        <v>1934800</v>
      </c>
      <c r="Q396" s="10" t="s">
        <v>985</v>
      </c>
      <c r="R396" s="45" t="s">
        <v>986</v>
      </c>
      <c r="S396" s="12" t="s">
        <v>987</v>
      </c>
      <c r="T396" s="12" t="s">
        <v>987</v>
      </c>
      <c r="U396" s="12"/>
      <c r="V396" s="12"/>
      <c r="W396" s="12"/>
    </row>
    <row r="397" spans="1:23" ht="33.75">
      <c r="A397" s="13">
        <v>395</v>
      </c>
      <c r="B397" s="44">
        <v>511</v>
      </c>
      <c r="C397" s="30" t="s">
        <v>983</v>
      </c>
      <c r="D397" s="12" t="s">
        <v>250</v>
      </c>
      <c r="E397" s="12" t="s">
        <v>24</v>
      </c>
      <c r="F397" s="12" t="s">
        <v>25</v>
      </c>
      <c r="G397" s="59">
        <v>76760</v>
      </c>
      <c r="H397" s="44">
        <v>1064</v>
      </c>
      <c r="I397" s="44">
        <v>1064</v>
      </c>
      <c r="J397" s="44">
        <v>1</v>
      </c>
      <c r="K397" s="44">
        <v>1</v>
      </c>
      <c r="L397" s="44">
        <v>1064</v>
      </c>
      <c r="M397" s="57">
        <v>1400</v>
      </c>
      <c r="N397" s="57">
        <v>1400</v>
      </c>
      <c r="O397" s="57">
        <v>1400</v>
      </c>
      <c r="P397" s="57">
        <v>1489600</v>
      </c>
      <c r="Q397" s="10" t="s">
        <v>985</v>
      </c>
      <c r="R397" s="45" t="s">
        <v>986</v>
      </c>
      <c r="S397" s="12" t="s">
        <v>987</v>
      </c>
      <c r="T397" s="12" t="s">
        <v>987</v>
      </c>
      <c r="U397" s="12"/>
      <c r="V397" s="12"/>
      <c r="W397" s="12"/>
    </row>
  </sheetData>
  <sortState ref="A1:W398">
    <sortCondition ref="A4"/>
  </sortState>
  <mergeCells count="17">
    <mergeCell ref="S2:S3"/>
    <mergeCell ref="T2:T3"/>
    <mergeCell ref="U2:W2"/>
    <mergeCell ref="H2:H3"/>
    <mergeCell ref="L2:L3"/>
    <mergeCell ref="M2:O2"/>
    <mergeCell ref="P2:P3"/>
    <mergeCell ref="Q2:Q3"/>
    <mergeCell ref="B1:R1"/>
    <mergeCell ref="A2:A3"/>
    <mergeCell ref="B2:B3"/>
    <mergeCell ref="C2:C3"/>
    <mergeCell ref="D2:D3"/>
    <mergeCell ref="E2:E3"/>
    <mergeCell ref="F2:F3"/>
    <mergeCell ref="G2:G3"/>
    <mergeCell ref="R2:R3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opLeftCell="A22" workbookViewId="0">
      <selection activeCell="D20" sqref="D20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78.75">
      <c r="A4" s="13">
        <v>1</v>
      </c>
      <c r="B4" s="13">
        <v>58</v>
      </c>
      <c r="C4" s="11" t="s">
        <v>143</v>
      </c>
      <c r="D4" s="11" t="s">
        <v>144</v>
      </c>
      <c r="E4" s="11" t="s">
        <v>24</v>
      </c>
      <c r="F4" s="6" t="s">
        <v>54</v>
      </c>
      <c r="G4" s="17">
        <v>17605</v>
      </c>
      <c r="H4" s="7" t="s">
        <v>145</v>
      </c>
      <c r="I4" s="7">
        <v>89</v>
      </c>
      <c r="J4" s="7">
        <v>1</v>
      </c>
      <c r="K4" s="7">
        <v>4</v>
      </c>
      <c r="L4" s="7">
        <v>22.25</v>
      </c>
      <c r="M4" s="8">
        <v>10900</v>
      </c>
      <c r="N4" s="9">
        <v>10900</v>
      </c>
      <c r="O4" s="47">
        <v>10900</v>
      </c>
      <c r="P4" s="53">
        <v>242525</v>
      </c>
      <c r="Q4" s="10" t="s">
        <v>27</v>
      </c>
      <c r="R4" s="17" t="s">
        <v>146</v>
      </c>
      <c r="S4" s="10" t="s">
        <v>147</v>
      </c>
      <c r="T4" s="10" t="s">
        <v>148</v>
      </c>
      <c r="U4" s="10"/>
      <c r="V4" s="10"/>
      <c r="W4" s="10"/>
    </row>
    <row r="5" spans="1:23" ht="78.75">
      <c r="A5" s="13">
        <v>2</v>
      </c>
      <c r="B5" s="13">
        <v>59</v>
      </c>
      <c r="C5" s="11" t="s">
        <v>143</v>
      </c>
      <c r="D5" s="11" t="s">
        <v>144</v>
      </c>
      <c r="E5" s="11" t="s">
        <v>24</v>
      </c>
      <c r="F5" s="6" t="s">
        <v>54</v>
      </c>
      <c r="G5" s="17">
        <v>17605</v>
      </c>
      <c r="H5" s="7" t="s">
        <v>149</v>
      </c>
      <c r="I5" s="7">
        <v>466</v>
      </c>
      <c r="J5" s="7">
        <v>1</v>
      </c>
      <c r="K5" s="7">
        <v>4</v>
      </c>
      <c r="L5" s="7">
        <v>116.5</v>
      </c>
      <c r="M5" s="8">
        <v>2900</v>
      </c>
      <c r="N5" s="9">
        <v>2700</v>
      </c>
      <c r="O5" s="47">
        <v>2800</v>
      </c>
      <c r="P5" s="53">
        <v>326200</v>
      </c>
      <c r="Q5" s="10" t="s">
        <v>150</v>
      </c>
      <c r="R5" s="17" t="s">
        <v>146</v>
      </c>
      <c r="S5" s="10" t="s">
        <v>147</v>
      </c>
      <c r="T5" s="10" t="s">
        <v>148</v>
      </c>
      <c r="U5" s="10"/>
      <c r="V5" s="10"/>
      <c r="W5" s="10"/>
    </row>
    <row r="6" spans="1:23" ht="33.75">
      <c r="A6" s="13">
        <v>3</v>
      </c>
      <c r="B6" s="13">
        <v>54</v>
      </c>
      <c r="C6" s="11" t="s">
        <v>143</v>
      </c>
      <c r="D6" s="11" t="s">
        <v>144</v>
      </c>
      <c r="E6" s="11" t="s">
        <v>24</v>
      </c>
      <c r="F6" s="6" t="s">
        <v>54</v>
      </c>
      <c r="G6" s="17">
        <v>17605</v>
      </c>
      <c r="H6" s="7" t="s">
        <v>145</v>
      </c>
      <c r="I6" s="7">
        <v>89</v>
      </c>
      <c r="J6" s="7">
        <v>1</v>
      </c>
      <c r="K6" s="7">
        <v>4</v>
      </c>
      <c r="L6" s="7">
        <v>22.25</v>
      </c>
      <c r="M6" s="8">
        <v>10900</v>
      </c>
      <c r="N6" s="9">
        <v>10900</v>
      </c>
      <c r="O6" s="47">
        <v>10900</v>
      </c>
      <c r="P6" s="53">
        <v>242525</v>
      </c>
      <c r="Q6" s="10" t="s">
        <v>27</v>
      </c>
      <c r="R6" s="17" t="s">
        <v>151</v>
      </c>
      <c r="S6" s="10" t="s">
        <v>152</v>
      </c>
      <c r="T6" s="10" t="s">
        <v>153</v>
      </c>
      <c r="U6" s="10"/>
      <c r="V6" s="10"/>
      <c r="W6" s="10"/>
    </row>
    <row r="7" spans="1:23" ht="33.75">
      <c r="A7" s="13">
        <v>4</v>
      </c>
      <c r="B7" s="13">
        <v>55</v>
      </c>
      <c r="C7" s="11" t="s">
        <v>143</v>
      </c>
      <c r="D7" s="11" t="s">
        <v>144</v>
      </c>
      <c r="E7" s="11" t="s">
        <v>24</v>
      </c>
      <c r="F7" s="6" t="s">
        <v>54</v>
      </c>
      <c r="G7" s="17">
        <v>17605</v>
      </c>
      <c r="H7" s="7" t="s">
        <v>149</v>
      </c>
      <c r="I7" s="7">
        <v>466</v>
      </c>
      <c r="J7" s="7">
        <v>1</v>
      </c>
      <c r="K7" s="7">
        <v>4</v>
      </c>
      <c r="L7" s="7">
        <v>116.5</v>
      </c>
      <c r="M7" s="8">
        <v>2900</v>
      </c>
      <c r="N7" s="9">
        <v>2700</v>
      </c>
      <c r="O7" s="47">
        <v>2800</v>
      </c>
      <c r="P7" s="53">
        <v>326200</v>
      </c>
      <c r="Q7" s="10" t="s">
        <v>150</v>
      </c>
      <c r="R7" s="17" t="s">
        <v>151</v>
      </c>
      <c r="S7" s="10" t="s">
        <v>152</v>
      </c>
      <c r="T7" s="10" t="s">
        <v>153</v>
      </c>
      <c r="U7" s="10"/>
      <c r="V7" s="10"/>
      <c r="W7" s="10"/>
    </row>
    <row r="8" spans="1:23" ht="33.75">
      <c r="A8" s="13">
        <v>5</v>
      </c>
      <c r="B8" s="13">
        <v>56</v>
      </c>
      <c r="C8" s="11" t="s">
        <v>143</v>
      </c>
      <c r="D8" s="11" t="s">
        <v>144</v>
      </c>
      <c r="E8" s="11" t="s">
        <v>24</v>
      </c>
      <c r="F8" s="6" t="s">
        <v>54</v>
      </c>
      <c r="G8" s="31">
        <v>17605</v>
      </c>
      <c r="H8" s="7" t="s">
        <v>145</v>
      </c>
      <c r="I8" s="7">
        <v>89</v>
      </c>
      <c r="J8" s="7">
        <v>1</v>
      </c>
      <c r="K8" s="7">
        <v>4</v>
      </c>
      <c r="L8" s="7">
        <v>22.25</v>
      </c>
      <c r="M8" s="8">
        <v>10900</v>
      </c>
      <c r="N8" s="9">
        <v>10900</v>
      </c>
      <c r="O8" s="47">
        <v>10900</v>
      </c>
      <c r="P8" s="53">
        <v>242525</v>
      </c>
      <c r="Q8" s="10" t="s">
        <v>27</v>
      </c>
      <c r="R8" s="17" t="s">
        <v>209</v>
      </c>
      <c r="S8" s="10" t="s">
        <v>152</v>
      </c>
      <c r="T8" s="10" t="s">
        <v>210</v>
      </c>
      <c r="U8" s="10"/>
      <c r="V8" s="10"/>
      <c r="W8" s="10"/>
    </row>
    <row r="9" spans="1:23" ht="33.75">
      <c r="A9" s="13">
        <v>6</v>
      </c>
      <c r="B9" s="13">
        <v>57</v>
      </c>
      <c r="C9" s="11" t="s">
        <v>143</v>
      </c>
      <c r="D9" s="11" t="s">
        <v>144</v>
      </c>
      <c r="E9" s="11" t="s">
        <v>24</v>
      </c>
      <c r="F9" s="6" t="s">
        <v>54</v>
      </c>
      <c r="G9" s="31">
        <v>17605</v>
      </c>
      <c r="H9" s="7" t="s">
        <v>149</v>
      </c>
      <c r="I9" s="7">
        <v>466</v>
      </c>
      <c r="J9" s="7">
        <v>1</v>
      </c>
      <c r="K9" s="7">
        <v>4</v>
      </c>
      <c r="L9" s="7">
        <v>116.5</v>
      </c>
      <c r="M9" s="8">
        <v>2900</v>
      </c>
      <c r="N9" s="9">
        <v>2700</v>
      </c>
      <c r="O9" s="47">
        <v>2800</v>
      </c>
      <c r="P9" s="53">
        <v>326200</v>
      </c>
      <c r="Q9" s="10" t="s">
        <v>150</v>
      </c>
      <c r="R9" s="17" t="s">
        <v>209</v>
      </c>
      <c r="S9" s="10" t="s">
        <v>152</v>
      </c>
      <c r="T9" s="10" t="s">
        <v>210</v>
      </c>
      <c r="U9" s="10"/>
      <c r="V9" s="10"/>
      <c r="W9" s="10"/>
    </row>
    <row r="10" spans="1:23" ht="56.25">
      <c r="A10" s="13">
        <v>7</v>
      </c>
      <c r="B10" s="13">
        <v>348</v>
      </c>
      <c r="C10" s="5" t="s">
        <v>269</v>
      </c>
      <c r="D10" s="5">
        <v>561</v>
      </c>
      <c r="E10" s="11" t="s">
        <v>121</v>
      </c>
      <c r="F10" s="12" t="s">
        <v>122</v>
      </c>
      <c r="G10" s="29">
        <v>2761</v>
      </c>
      <c r="H10" s="16">
        <v>66</v>
      </c>
      <c r="I10" s="16">
        <v>66</v>
      </c>
      <c r="J10" s="16">
        <v>1</v>
      </c>
      <c r="K10" s="16">
        <v>1</v>
      </c>
      <c r="L10" s="7">
        <v>66</v>
      </c>
      <c r="M10" s="8">
        <v>18200</v>
      </c>
      <c r="N10" s="9">
        <v>17700</v>
      </c>
      <c r="O10" s="47">
        <v>17950</v>
      </c>
      <c r="P10" s="53">
        <v>1184700</v>
      </c>
      <c r="Q10" s="10" t="s">
        <v>27</v>
      </c>
      <c r="R10" s="17" t="s">
        <v>270</v>
      </c>
      <c r="S10" s="10" t="s">
        <v>271</v>
      </c>
      <c r="T10" s="10" t="s">
        <v>272</v>
      </c>
      <c r="U10" s="10" t="s">
        <v>273</v>
      </c>
      <c r="V10" s="10" t="s">
        <v>274</v>
      </c>
      <c r="W10" s="10" t="s">
        <v>275</v>
      </c>
    </row>
    <row r="11" spans="1:23" ht="33.75">
      <c r="A11" s="13">
        <v>8</v>
      </c>
      <c r="B11" s="13">
        <v>52</v>
      </c>
      <c r="C11" s="11" t="s">
        <v>143</v>
      </c>
      <c r="D11" s="11" t="s">
        <v>144</v>
      </c>
      <c r="E11" s="11" t="s">
        <v>24</v>
      </c>
      <c r="F11" s="6" t="s">
        <v>54</v>
      </c>
      <c r="G11" s="31">
        <v>17605</v>
      </c>
      <c r="H11" s="7" t="s">
        <v>145</v>
      </c>
      <c r="I11" s="7">
        <v>89</v>
      </c>
      <c r="J11" s="7">
        <v>1</v>
      </c>
      <c r="K11" s="7">
        <v>4</v>
      </c>
      <c r="L11" s="7">
        <v>22.25</v>
      </c>
      <c r="M11" s="8">
        <v>10900</v>
      </c>
      <c r="N11" s="9">
        <v>10900</v>
      </c>
      <c r="O11" s="47">
        <v>10900</v>
      </c>
      <c r="P11" s="53">
        <v>242525</v>
      </c>
      <c r="Q11" s="10" t="s">
        <v>27</v>
      </c>
      <c r="R11" s="17" t="s">
        <v>331</v>
      </c>
      <c r="S11" s="10" t="s">
        <v>152</v>
      </c>
      <c r="T11" s="10" t="s">
        <v>332</v>
      </c>
      <c r="U11" s="10"/>
      <c r="V11" s="10"/>
      <c r="W11" s="10"/>
    </row>
    <row r="12" spans="1:23" ht="33.75">
      <c r="A12" s="13">
        <v>9</v>
      </c>
      <c r="B12" s="13">
        <v>53</v>
      </c>
      <c r="C12" s="11" t="s">
        <v>143</v>
      </c>
      <c r="D12" s="11" t="s">
        <v>144</v>
      </c>
      <c r="E12" s="11" t="s">
        <v>24</v>
      </c>
      <c r="F12" s="6" t="s">
        <v>54</v>
      </c>
      <c r="G12" s="31">
        <v>17605</v>
      </c>
      <c r="H12" s="7" t="s">
        <v>149</v>
      </c>
      <c r="I12" s="7">
        <v>466</v>
      </c>
      <c r="J12" s="7">
        <v>1</v>
      </c>
      <c r="K12" s="7">
        <v>4</v>
      </c>
      <c r="L12" s="7">
        <v>116.5</v>
      </c>
      <c r="M12" s="8">
        <v>2900</v>
      </c>
      <c r="N12" s="9">
        <v>2700</v>
      </c>
      <c r="O12" s="47">
        <v>2800</v>
      </c>
      <c r="P12" s="53">
        <v>326200</v>
      </c>
      <c r="Q12" s="10" t="s">
        <v>150</v>
      </c>
      <c r="R12" s="17" t="s">
        <v>331</v>
      </c>
      <c r="S12" s="10" t="s">
        <v>152</v>
      </c>
      <c r="T12" s="10" t="s">
        <v>332</v>
      </c>
      <c r="U12" s="10"/>
      <c r="V12" s="10"/>
      <c r="W12" s="10"/>
    </row>
    <row r="13" spans="1:23" ht="45">
      <c r="A13" s="13">
        <v>10</v>
      </c>
      <c r="B13" s="13">
        <v>349</v>
      </c>
      <c r="C13" s="5" t="s">
        <v>269</v>
      </c>
      <c r="D13" s="5" t="s">
        <v>333</v>
      </c>
      <c r="E13" s="11" t="s">
        <v>24</v>
      </c>
      <c r="F13" s="12" t="s">
        <v>80</v>
      </c>
      <c r="G13" s="29">
        <v>38777</v>
      </c>
      <c r="H13" s="16">
        <v>52</v>
      </c>
      <c r="I13" s="16">
        <v>52</v>
      </c>
      <c r="J13" s="16">
        <v>1</v>
      </c>
      <c r="K13" s="16">
        <v>1</v>
      </c>
      <c r="L13" s="7">
        <v>52</v>
      </c>
      <c r="M13" s="8">
        <v>8400</v>
      </c>
      <c r="N13" s="9">
        <v>8600</v>
      </c>
      <c r="O13" s="47">
        <v>8500</v>
      </c>
      <c r="P13" s="53">
        <v>442000</v>
      </c>
      <c r="Q13" s="10" t="s">
        <v>27</v>
      </c>
      <c r="R13" s="17" t="s">
        <v>334</v>
      </c>
      <c r="S13" s="10" t="s">
        <v>335</v>
      </c>
      <c r="T13" s="10" t="s">
        <v>336</v>
      </c>
      <c r="U13" s="10"/>
      <c r="V13" s="10"/>
      <c r="W13" s="10"/>
    </row>
    <row r="14" spans="1:23" ht="67.5">
      <c r="A14" s="13">
        <v>11</v>
      </c>
      <c r="B14" s="13">
        <v>167</v>
      </c>
      <c r="C14" s="4" t="s">
        <v>377</v>
      </c>
      <c r="D14" s="39" t="s">
        <v>378</v>
      </c>
      <c r="E14" s="4" t="s">
        <v>24</v>
      </c>
      <c r="F14" s="6" t="s">
        <v>54</v>
      </c>
      <c r="G14" s="28">
        <v>31532</v>
      </c>
      <c r="H14" s="7">
        <v>68</v>
      </c>
      <c r="I14" s="7">
        <v>68</v>
      </c>
      <c r="J14" s="7">
        <v>1</v>
      </c>
      <c r="K14" s="7">
        <v>1</v>
      </c>
      <c r="L14" s="7">
        <v>68</v>
      </c>
      <c r="M14" s="8">
        <v>35700</v>
      </c>
      <c r="N14" s="9">
        <v>35700</v>
      </c>
      <c r="O14" s="47">
        <v>35700</v>
      </c>
      <c r="P14" s="53">
        <v>2427600</v>
      </c>
      <c r="Q14" s="10" t="s">
        <v>27</v>
      </c>
      <c r="R14" s="17" t="s">
        <v>379</v>
      </c>
      <c r="S14" s="5" t="s">
        <v>380</v>
      </c>
      <c r="T14" s="5" t="s">
        <v>380</v>
      </c>
      <c r="U14" s="10"/>
      <c r="V14" s="10"/>
      <c r="W14" s="10"/>
    </row>
    <row r="15" spans="1:23" ht="67.5">
      <c r="A15" s="13">
        <v>12</v>
      </c>
      <c r="B15" s="13">
        <v>168</v>
      </c>
      <c r="C15" s="4" t="s">
        <v>377</v>
      </c>
      <c r="D15" s="5" t="s">
        <v>381</v>
      </c>
      <c r="E15" s="4" t="s">
        <v>24</v>
      </c>
      <c r="F15" s="6" t="s">
        <v>54</v>
      </c>
      <c r="G15" s="28">
        <v>31532</v>
      </c>
      <c r="H15" s="7">
        <v>1308</v>
      </c>
      <c r="I15" s="7">
        <v>1308</v>
      </c>
      <c r="J15" s="7">
        <v>1</v>
      </c>
      <c r="K15" s="7">
        <v>1</v>
      </c>
      <c r="L15" s="7">
        <v>1308</v>
      </c>
      <c r="M15" s="8">
        <v>9600</v>
      </c>
      <c r="N15" s="9">
        <v>9600</v>
      </c>
      <c r="O15" s="47">
        <v>9600</v>
      </c>
      <c r="P15" s="53">
        <v>12556800</v>
      </c>
      <c r="Q15" s="10" t="s">
        <v>382</v>
      </c>
      <c r="R15" s="17" t="s">
        <v>379</v>
      </c>
      <c r="S15" s="5" t="s">
        <v>380</v>
      </c>
      <c r="T15" s="5" t="s">
        <v>380</v>
      </c>
      <c r="U15" s="10"/>
      <c r="V15" s="10"/>
      <c r="W15" s="10"/>
    </row>
    <row r="16" spans="1:23" ht="45">
      <c r="A16" s="13">
        <v>13</v>
      </c>
      <c r="B16" s="13">
        <v>50</v>
      </c>
      <c r="C16" s="11" t="s">
        <v>383</v>
      </c>
      <c r="D16" s="11" t="s">
        <v>384</v>
      </c>
      <c r="E16" s="11" t="s">
        <v>24</v>
      </c>
      <c r="F16" s="6" t="s">
        <v>63</v>
      </c>
      <c r="G16" s="31">
        <v>4027</v>
      </c>
      <c r="H16" s="32">
        <v>86</v>
      </c>
      <c r="I16" s="32">
        <v>86</v>
      </c>
      <c r="J16" s="32">
        <v>1</v>
      </c>
      <c r="K16" s="32">
        <v>1</v>
      </c>
      <c r="L16" s="7">
        <v>86</v>
      </c>
      <c r="M16" s="8">
        <v>18200</v>
      </c>
      <c r="N16" s="9">
        <v>18600</v>
      </c>
      <c r="O16" s="47">
        <v>18400</v>
      </c>
      <c r="P16" s="53">
        <v>1582400</v>
      </c>
      <c r="Q16" s="10" t="s">
        <v>27</v>
      </c>
      <c r="R16" s="17" t="s">
        <v>385</v>
      </c>
      <c r="S16" s="10" t="s">
        <v>386</v>
      </c>
      <c r="T16" s="10" t="s">
        <v>387</v>
      </c>
      <c r="U16" s="10"/>
      <c r="V16" s="10"/>
      <c r="W16" s="10"/>
    </row>
    <row r="17" spans="1:23" ht="45">
      <c r="A17" s="13">
        <v>14</v>
      </c>
      <c r="B17" s="13">
        <v>51</v>
      </c>
      <c r="C17" s="11" t="s">
        <v>383</v>
      </c>
      <c r="D17" s="11" t="s">
        <v>384</v>
      </c>
      <c r="E17" s="11" t="s">
        <v>24</v>
      </c>
      <c r="F17" s="6" t="s">
        <v>63</v>
      </c>
      <c r="G17" s="31">
        <v>4027</v>
      </c>
      <c r="H17" s="32">
        <v>444</v>
      </c>
      <c r="I17" s="32">
        <v>444</v>
      </c>
      <c r="J17" s="32">
        <v>1</v>
      </c>
      <c r="K17" s="32">
        <v>1</v>
      </c>
      <c r="L17" s="7">
        <v>444</v>
      </c>
      <c r="M17" s="8">
        <v>4700</v>
      </c>
      <c r="N17" s="9">
        <v>4800</v>
      </c>
      <c r="O17" s="47">
        <v>4750</v>
      </c>
      <c r="P17" s="53">
        <v>2109000</v>
      </c>
      <c r="Q17" s="10" t="s">
        <v>110</v>
      </c>
      <c r="R17" s="17" t="s">
        <v>385</v>
      </c>
      <c r="S17" s="10" t="s">
        <v>386</v>
      </c>
      <c r="T17" s="10" t="s">
        <v>387</v>
      </c>
      <c r="U17" s="10"/>
      <c r="V17" s="10"/>
      <c r="W17" s="10"/>
    </row>
    <row r="18" spans="1:23" ht="67.5">
      <c r="A18" s="13">
        <v>15</v>
      </c>
      <c r="B18" s="13">
        <v>352</v>
      </c>
      <c r="C18" s="5" t="s">
        <v>269</v>
      </c>
      <c r="D18" s="5" t="s">
        <v>447</v>
      </c>
      <c r="E18" s="11" t="s">
        <v>24</v>
      </c>
      <c r="F18" s="12" t="s">
        <v>80</v>
      </c>
      <c r="G18" s="29">
        <v>64264</v>
      </c>
      <c r="H18" s="16" t="s">
        <v>448</v>
      </c>
      <c r="I18" s="16">
        <v>42</v>
      </c>
      <c r="J18" s="16">
        <v>1</v>
      </c>
      <c r="K18" s="16">
        <v>5</v>
      </c>
      <c r="L18" s="7">
        <v>8.4</v>
      </c>
      <c r="M18" s="8">
        <v>8000</v>
      </c>
      <c r="N18" s="9">
        <v>7700</v>
      </c>
      <c r="O18" s="47">
        <v>7850</v>
      </c>
      <c r="P18" s="53">
        <v>65940</v>
      </c>
      <c r="Q18" s="10" t="s">
        <v>27</v>
      </c>
      <c r="R18" s="17" t="s">
        <v>449</v>
      </c>
      <c r="S18" s="10" t="s">
        <v>450</v>
      </c>
      <c r="T18" s="10" t="s">
        <v>451</v>
      </c>
      <c r="U18" s="10"/>
      <c r="V18" s="10"/>
      <c r="W18" s="10"/>
    </row>
    <row r="19" spans="1:23" ht="78.75">
      <c r="A19" s="13">
        <v>16</v>
      </c>
      <c r="B19" s="13">
        <v>354</v>
      </c>
      <c r="C19" s="5" t="s">
        <v>269</v>
      </c>
      <c r="D19" s="5" t="s">
        <v>447</v>
      </c>
      <c r="E19" s="11" t="s">
        <v>24</v>
      </c>
      <c r="F19" s="12" t="s">
        <v>80</v>
      </c>
      <c r="G19" s="29">
        <v>64264</v>
      </c>
      <c r="H19" s="16" t="s">
        <v>448</v>
      </c>
      <c r="I19" s="16">
        <v>42</v>
      </c>
      <c r="J19" s="16">
        <v>1</v>
      </c>
      <c r="K19" s="16">
        <v>5</v>
      </c>
      <c r="L19" s="7">
        <v>8.4</v>
      </c>
      <c r="M19" s="8">
        <v>8000</v>
      </c>
      <c r="N19" s="9">
        <v>7700</v>
      </c>
      <c r="O19" s="47">
        <v>7850</v>
      </c>
      <c r="P19" s="53">
        <v>65940</v>
      </c>
      <c r="Q19" s="10" t="s">
        <v>27</v>
      </c>
      <c r="R19" s="17" t="s">
        <v>466</v>
      </c>
      <c r="S19" s="10" t="s">
        <v>467</v>
      </c>
      <c r="T19" s="10" t="s">
        <v>468</v>
      </c>
      <c r="U19" s="10"/>
      <c r="V19" s="10"/>
      <c r="W19" s="10"/>
    </row>
    <row r="20" spans="1:23" ht="45">
      <c r="A20" s="13">
        <v>17</v>
      </c>
      <c r="B20" s="13">
        <v>351</v>
      </c>
      <c r="C20" s="5" t="s">
        <v>269</v>
      </c>
      <c r="D20" s="5" t="s">
        <v>447</v>
      </c>
      <c r="E20" s="11" t="s">
        <v>24</v>
      </c>
      <c r="F20" s="12" t="s">
        <v>80</v>
      </c>
      <c r="G20" s="29">
        <v>64264</v>
      </c>
      <c r="H20" s="16" t="s">
        <v>448</v>
      </c>
      <c r="I20" s="16">
        <v>42</v>
      </c>
      <c r="J20" s="16">
        <v>1</v>
      </c>
      <c r="K20" s="16">
        <v>5</v>
      </c>
      <c r="L20" s="7">
        <v>8.4</v>
      </c>
      <c r="M20" s="8">
        <v>8000</v>
      </c>
      <c r="N20" s="9">
        <v>7700</v>
      </c>
      <c r="O20" s="47">
        <v>7850</v>
      </c>
      <c r="P20" s="53">
        <v>65940</v>
      </c>
      <c r="Q20" s="10" t="s">
        <v>27</v>
      </c>
      <c r="R20" s="17" t="s">
        <v>469</v>
      </c>
      <c r="S20" s="10" t="s">
        <v>470</v>
      </c>
      <c r="T20" s="10" t="s">
        <v>471</v>
      </c>
      <c r="U20" s="10"/>
      <c r="V20" s="10"/>
      <c r="W20" s="10"/>
    </row>
    <row r="21" spans="1:23" ht="67.5">
      <c r="A21" s="13">
        <v>18</v>
      </c>
      <c r="B21" s="13">
        <v>353</v>
      </c>
      <c r="C21" s="5" t="s">
        <v>269</v>
      </c>
      <c r="D21" s="5" t="s">
        <v>447</v>
      </c>
      <c r="E21" s="11" t="s">
        <v>24</v>
      </c>
      <c r="F21" s="12" t="s">
        <v>80</v>
      </c>
      <c r="G21" s="29">
        <v>64264</v>
      </c>
      <c r="H21" s="16" t="s">
        <v>448</v>
      </c>
      <c r="I21" s="16">
        <v>42</v>
      </c>
      <c r="J21" s="16">
        <v>1</v>
      </c>
      <c r="K21" s="16">
        <v>5</v>
      </c>
      <c r="L21" s="7">
        <v>8.4</v>
      </c>
      <c r="M21" s="8">
        <v>8000</v>
      </c>
      <c r="N21" s="9">
        <v>7700</v>
      </c>
      <c r="O21" s="47">
        <v>7850</v>
      </c>
      <c r="P21" s="53">
        <v>65940</v>
      </c>
      <c r="Q21" s="10" t="s">
        <v>27</v>
      </c>
      <c r="R21" s="17" t="s">
        <v>472</v>
      </c>
      <c r="S21" s="10" t="s">
        <v>473</v>
      </c>
      <c r="T21" s="10" t="s">
        <v>474</v>
      </c>
      <c r="U21" s="10"/>
      <c r="V21" s="10"/>
      <c r="W21" s="10"/>
    </row>
    <row r="22" spans="1:23" ht="78.75">
      <c r="A22" s="13">
        <v>19</v>
      </c>
      <c r="B22" s="13">
        <v>350</v>
      </c>
      <c r="C22" s="5" t="s">
        <v>269</v>
      </c>
      <c r="D22" s="5" t="s">
        <v>447</v>
      </c>
      <c r="E22" s="11" t="s">
        <v>24</v>
      </c>
      <c r="F22" s="12" t="s">
        <v>80</v>
      </c>
      <c r="G22" s="29">
        <v>64264</v>
      </c>
      <c r="H22" s="16" t="s">
        <v>448</v>
      </c>
      <c r="I22" s="16">
        <v>42</v>
      </c>
      <c r="J22" s="16">
        <v>1</v>
      </c>
      <c r="K22" s="16">
        <v>5</v>
      </c>
      <c r="L22" s="7">
        <v>8.4</v>
      </c>
      <c r="M22" s="8">
        <v>8000</v>
      </c>
      <c r="N22" s="9">
        <v>7700</v>
      </c>
      <c r="O22" s="47">
        <v>7850</v>
      </c>
      <c r="P22" s="53">
        <v>65940</v>
      </c>
      <c r="Q22" s="10" t="s">
        <v>27</v>
      </c>
      <c r="R22" s="17" t="s">
        <v>475</v>
      </c>
      <c r="S22" s="10" t="s">
        <v>476</v>
      </c>
      <c r="T22" s="10" t="s">
        <v>477</v>
      </c>
      <c r="U22" s="10"/>
      <c r="V22" s="10"/>
      <c r="W22" s="10"/>
    </row>
    <row r="23" spans="1:23" ht="45">
      <c r="A23" s="13">
        <v>20</v>
      </c>
      <c r="B23" s="13">
        <v>188</v>
      </c>
      <c r="C23" s="4" t="s">
        <v>522</v>
      </c>
      <c r="D23" s="5" t="s">
        <v>523</v>
      </c>
      <c r="E23" s="4" t="s">
        <v>121</v>
      </c>
      <c r="F23" s="6" t="s">
        <v>54</v>
      </c>
      <c r="G23" s="28">
        <v>1997</v>
      </c>
      <c r="H23" s="7" t="s">
        <v>524</v>
      </c>
      <c r="I23" s="7">
        <v>38</v>
      </c>
      <c r="J23" s="7">
        <v>1</v>
      </c>
      <c r="K23" s="7">
        <v>3</v>
      </c>
      <c r="L23" s="7">
        <v>12.666666666666666</v>
      </c>
      <c r="M23" s="8">
        <v>47300</v>
      </c>
      <c r="N23" s="9">
        <v>47300</v>
      </c>
      <c r="O23" s="47">
        <v>47300</v>
      </c>
      <c r="P23" s="53">
        <v>599133.33333333326</v>
      </c>
      <c r="Q23" s="10" t="s">
        <v>27</v>
      </c>
      <c r="R23" s="17" t="s">
        <v>525</v>
      </c>
      <c r="S23" s="10" t="s">
        <v>526</v>
      </c>
      <c r="T23" s="10" t="s">
        <v>527</v>
      </c>
      <c r="U23" s="10" t="s">
        <v>273</v>
      </c>
      <c r="V23" s="10" t="s">
        <v>274</v>
      </c>
      <c r="W23" s="10" t="s">
        <v>275</v>
      </c>
    </row>
    <row r="24" spans="1:23" ht="45">
      <c r="A24" s="13">
        <v>21</v>
      </c>
      <c r="B24" s="13">
        <v>187</v>
      </c>
      <c r="C24" s="4" t="s">
        <v>522</v>
      </c>
      <c r="D24" s="5" t="s">
        <v>523</v>
      </c>
      <c r="E24" s="4" t="s">
        <v>121</v>
      </c>
      <c r="F24" s="6" t="s">
        <v>54</v>
      </c>
      <c r="G24" s="28">
        <v>1997</v>
      </c>
      <c r="H24" s="7" t="s">
        <v>524</v>
      </c>
      <c r="I24" s="7">
        <v>38</v>
      </c>
      <c r="J24" s="7">
        <v>1</v>
      </c>
      <c r="K24" s="7">
        <v>3</v>
      </c>
      <c r="L24" s="7">
        <v>12.666666666666666</v>
      </c>
      <c r="M24" s="8">
        <v>47300</v>
      </c>
      <c r="N24" s="9">
        <v>47300</v>
      </c>
      <c r="O24" s="47">
        <v>47300</v>
      </c>
      <c r="P24" s="53">
        <v>599133.33333333326</v>
      </c>
      <c r="Q24" s="10" t="s">
        <v>27</v>
      </c>
      <c r="R24" s="17" t="s">
        <v>528</v>
      </c>
      <c r="S24" s="10" t="s">
        <v>529</v>
      </c>
      <c r="T24" s="10" t="s">
        <v>530</v>
      </c>
      <c r="U24" s="10" t="s">
        <v>273</v>
      </c>
      <c r="V24" s="10" t="s">
        <v>274</v>
      </c>
      <c r="W24" s="10" t="s">
        <v>275</v>
      </c>
    </row>
    <row r="25" spans="1:23" ht="67.5">
      <c r="A25" s="13">
        <v>22</v>
      </c>
      <c r="B25" s="13">
        <v>189</v>
      </c>
      <c r="C25" s="4" t="s">
        <v>522</v>
      </c>
      <c r="D25" s="5" t="s">
        <v>523</v>
      </c>
      <c r="E25" s="4" t="s">
        <v>121</v>
      </c>
      <c r="F25" s="6" t="s">
        <v>54</v>
      </c>
      <c r="G25" s="28">
        <v>1997</v>
      </c>
      <c r="H25" s="7" t="s">
        <v>524</v>
      </c>
      <c r="I25" s="7">
        <v>38</v>
      </c>
      <c r="J25" s="7">
        <v>1</v>
      </c>
      <c r="K25" s="7">
        <v>3</v>
      </c>
      <c r="L25" s="7">
        <v>12.666666666666666</v>
      </c>
      <c r="M25" s="8">
        <v>47300</v>
      </c>
      <c r="N25" s="9">
        <v>47300</v>
      </c>
      <c r="O25" s="47">
        <v>47300</v>
      </c>
      <c r="P25" s="53">
        <v>599133.33333333326</v>
      </c>
      <c r="Q25" s="10" t="s">
        <v>27</v>
      </c>
      <c r="R25" s="17" t="s">
        <v>531</v>
      </c>
      <c r="S25" s="10" t="s">
        <v>532</v>
      </c>
      <c r="T25" s="10" t="s">
        <v>533</v>
      </c>
      <c r="U25" s="10" t="s">
        <v>273</v>
      </c>
      <c r="V25" s="10" t="s">
        <v>274</v>
      </c>
      <c r="W25" s="10" t="s">
        <v>275</v>
      </c>
    </row>
    <row r="26" spans="1:23" ht="67.5">
      <c r="A26" s="13">
        <v>23</v>
      </c>
      <c r="B26" s="13">
        <v>358</v>
      </c>
      <c r="C26" s="5" t="s">
        <v>269</v>
      </c>
      <c r="D26" s="5" t="s">
        <v>594</v>
      </c>
      <c r="E26" s="11" t="s">
        <v>24</v>
      </c>
      <c r="F26" s="12" t="s">
        <v>80</v>
      </c>
      <c r="G26" s="29">
        <v>32231</v>
      </c>
      <c r="H26" s="16" t="s">
        <v>595</v>
      </c>
      <c r="I26" s="16">
        <v>61</v>
      </c>
      <c r="J26" s="16">
        <v>1</v>
      </c>
      <c r="K26" s="16">
        <v>4</v>
      </c>
      <c r="L26" s="7">
        <v>15.25</v>
      </c>
      <c r="M26" s="8">
        <v>8000</v>
      </c>
      <c r="N26" s="9">
        <v>7700</v>
      </c>
      <c r="O26" s="47">
        <v>7850</v>
      </c>
      <c r="P26" s="53">
        <v>119712.5</v>
      </c>
      <c r="Q26" s="10" t="s">
        <v>27</v>
      </c>
      <c r="R26" s="17" t="s">
        <v>596</v>
      </c>
      <c r="S26" s="10" t="s">
        <v>597</v>
      </c>
      <c r="T26" s="10" t="s">
        <v>598</v>
      </c>
      <c r="U26" s="10"/>
      <c r="V26" s="10"/>
      <c r="W26" s="10"/>
    </row>
    <row r="27" spans="1:23" ht="67.5">
      <c r="A27" s="13">
        <v>24</v>
      </c>
      <c r="B27" s="13">
        <v>356</v>
      </c>
      <c r="C27" s="5" t="s">
        <v>269</v>
      </c>
      <c r="D27" s="5" t="s">
        <v>594</v>
      </c>
      <c r="E27" s="11" t="s">
        <v>24</v>
      </c>
      <c r="F27" s="12" t="s">
        <v>80</v>
      </c>
      <c r="G27" s="29">
        <v>32231</v>
      </c>
      <c r="H27" s="16" t="s">
        <v>595</v>
      </c>
      <c r="I27" s="16">
        <v>61</v>
      </c>
      <c r="J27" s="16">
        <v>1</v>
      </c>
      <c r="K27" s="16">
        <v>4</v>
      </c>
      <c r="L27" s="7">
        <v>15.25</v>
      </c>
      <c r="M27" s="8">
        <v>8000</v>
      </c>
      <c r="N27" s="9">
        <v>7700</v>
      </c>
      <c r="O27" s="47">
        <v>7850</v>
      </c>
      <c r="P27" s="53">
        <v>119712.5</v>
      </c>
      <c r="Q27" s="10" t="s">
        <v>27</v>
      </c>
      <c r="R27" s="17" t="s">
        <v>599</v>
      </c>
      <c r="S27" s="10" t="s">
        <v>600</v>
      </c>
      <c r="T27" s="10" t="s">
        <v>598</v>
      </c>
      <c r="U27" s="10"/>
      <c r="V27" s="10"/>
      <c r="W27" s="10"/>
    </row>
    <row r="28" spans="1:23" ht="67.5">
      <c r="A28" s="13">
        <v>25</v>
      </c>
      <c r="B28" s="13">
        <v>357</v>
      </c>
      <c r="C28" s="5" t="s">
        <v>269</v>
      </c>
      <c r="D28" s="5" t="s">
        <v>594</v>
      </c>
      <c r="E28" s="11" t="s">
        <v>24</v>
      </c>
      <c r="F28" s="12" t="s">
        <v>80</v>
      </c>
      <c r="G28" s="29">
        <v>32231</v>
      </c>
      <c r="H28" s="16" t="s">
        <v>595</v>
      </c>
      <c r="I28" s="16">
        <v>61</v>
      </c>
      <c r="J28" s="16">
        <v>1</v>
      </c>
      <c r="K28" s="16">
        <v>4</v>
      </c>
      <c r="L28" s="7">
        <v>15.25</v>
      </c>
      <c r="M28" s="8">
        <v>8000</v>
      </c>
      <c r="N28" s="9">
        <v>7700</v>
      </c>
      <c r="O28" s="47">
        <v>7850</v>
      </c>
      <c r="P28" s="53">
        <v>119712.5</v>
      </c>
      <c r="Q28" s="10" t="s">
        <v>27</v>
      </c>
      <c r="R28" s="17" t="s">
        <v>601</v>
      </c>
      <c r="S28" s="10" t="s">
        <v>597</v>
      </c>
      <c r="T28" s="10" t="s">
        <v>598</v>
      </c>
      <c r="U28" s="10"/>
      <c r="V28" s="10"/>
      <c r="W28" s="10"/>
    </row>
    <row r="29" spans="1:23" ht="67.5">
      <c r="A29" s="13">
        <v>26</v>
      </c>
      <c r="B29" s="13">
        <v>355</v>
      </c>
      <c r="C29" s="5" t="s">
        <v>269</v>
      </c>
      <c r="D29" s="5" t="s">
        <v>594</v>
      </c>
      <c r="E29" s="11" t="s">
        <v>24</v>
      </c>
      <c r="F29" s="12" t="s">
        <v>80</v>
      </c>
      <c r="G29" s="29">
        <v>32231</v>
      </c>
      <c r="H29" s="16" t="s">
        <v>595</v>
      </c>
      <c r="I29" s="16">
        <v>61</v>
      </c>
      <c r="J29" s="16">
        <v>1</v>
      </c>
      <c r="K29" s="16">
        <v>4</v>
      </c>
      <c r="L29" s="7">
        <v>15.25</v>
      </c>
      <c r="M29" s="8">
        <v>8000</v>
      </c>
      <c r="N29" s="9">
        <v>7700</v>
      </c>
      <c r="O29" s="47">
        <v>7850</v>
      </c>
      <c r="P29" s="53">
        <v>119712.5</v>
      </c>
      <c r="Q29" s="10" t="s">
        <v>27</v>
      </c>
      <c r="R29" s="17" t="s">
        <v>602</v>
      </c>
      <c r="S29" s="10" t="s">
        <v>603</v>
      </c>
      <c r="T29" s="10" t="s">
        <v>598</v>
      </c>
      <c r="U29" s="10" t="s">
        <v>604</v>
      </c>
      <c r="V29" s="10" t="s">
        <v>116</v>
      </c>
      <c r="W29" s="10" t="s">
        <v>605</v>
      </c>
    </row>
    <row r="31" spans="1:23">
      <c r="A31" t="s">
        <v>998</v>
      </c>
      <c r="B31" s="71">
        <f>COUNT(B4:B29)</f>
        <v>26</v>
      </c>
    </row>
    <row r="32" spans="1:23">
      <c r="A32" t="s">
        <v>999</v>
      </c>
      <c r="B32" s="77">
        <v>19</v>
      </c>
    </row>
    <row r="33" spans="1:2">
      <c r="A33" t="s">
        <v>1000</v>
      </c>
      <c r="B33" s="77">
        <v>2</v>
      </c>
    </row>
    <row r="34" spans="1:2">
      <c r="A34" t="s">
        <v>1001</v>
      </c>
      <c r="B34" s="71">
        <f>COUNTIF(Q4:Q29,"지상권")</f>
        <v>20</v>
      </c>
    </row>
    <row r="35" spans="1:2">
      <c r="A35" t="s">
        <v>1002</v>
      </c>
      <c r="B35" s="71">
        <v>6</v>
      </c>
    </row>
  </sheetData>
  <autoFilter ref="A2:W3">
    <filterColumn colId="12" showButton="0"/>
    <filterColumn colId="13" showButton="0"/>
    <filterColumn colId="20" showButton="0"/>
    <filterColumn colId="21" showButton="0"/>
    <sortState ref="A5:W29">
      <sortCondition ref="A2:A3"/>
    </sortState>
  </autoFilter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topLeftCell="G10" workbookViewId="0">
      <selection activeCell="Q5" sqref="Q5"/>
    </sheetView>
  </sheetViews>
  <sheetFormatPr defaultRowHeight="16.5"/>
  <cols>
    <col min="7" max="7" width="15" style="80" bestFit="1" customWidth="1"/>
    <col min="10" max="11" width="11.25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8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9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s="68" customFormat="1" ht="33.75">
      <c r="A4" s="62">
        <v>1</v>
      </c>
      <c r="B4" s="62">
        <v>429</v>
      </c>
      <c r="C4" s="5" t="s">
        <v>502</v>
      </c>
      <c r="D4" s="5" t="s">
        <v>503</v>
      </c>
      <c r="E4" s="5" t="s">
        <v>46</v>
      </c>
      <c r="F4" s="30" t="s">
        <v>25</v>
      </c>
      <c r="G4" s="79">
        <v>7350.1</v>
      </c>
      <c r="H4" s="16">
        <v>30</v>
      </c>
      <c r="I4" s="16">
        <v>30</v>
      </c>
      <c r="J4" s="16">
        <v>1</v>
      </c>
      <c r="K4" s="16">
        <v>1</v>
      </c>
      <c r="L4" s="7">
        <v>30</v>
      </c>
      <c r="M4" s="8">
        <v>24500</v>
      </c>
      <c r="N4" s="65">
        <v>24500</v>
      </c>
      <c r="O4" s="66">
        <v>24500</v>
      </c>
      <c r="P4" s="67">
        <v>735000</v>
      </c>
      <c r="Q4" s="10" t="s">
        <v>27</v>
      </c>
      <c r="R4" s="17" t="s">
        <v>504</v>
      </c>
      <c r="S4" s="5" t="s">
        <v>505</v>
      </c>
      <c r="T4" s="5" t="s">
        <v>505</v>
      </c>
      <c r="U4" s="69" t="s">
        <v>506</v>
      </c>
      <c r="V4" s="55" t="s">
        <v>185</v>
      </c>
      <c r="W4" s="55" t="s">
        <v>507</v>
      </c>
    </row>
    <row r="5" spans="1:23" s="68" customFormat="1" ht="33.75">
      <c r="A5" s="62">
        <v>2</v>
      </c>
      <c r="B5" s="62">
        <v>430</v>
      </c>
      <c r="C5" s="5" t="s">
        <v>502</v>
      </c>
      <c r="D5" s="5" t="s">
        <v>503</v>
      </c>
      <c r="E5" s="5" t="s">
        <v>46</v>
      </c>
      <c r="F5" s="30" t="s">
        <v>25</v>
      </c>
      <c r="G5" s="79">
        <v>7350.1</v>
      </c>
      <c r="H5" s="16">
        <v>1728</v>
      </c>
      <c r="I5" s="16">
        <v>1728</v>
      </c>
      <c r="J5" s="16">
        <v>1</v>
      </c>
      <c r="K5" s="16">
        <v>1</v>
      </c>
      <c r="L5" s="7">
        <v>1728</v>
      </c>
      <c r="M5" s="8">
        <v>7800</v>
      </c>
      <c r="N5" s="65">
        <v>7400</v>
      </c>
      <c r="O5" s="66">
        <v>7600</v>
      </c>
      <c r="P5" s="67">
        <v>13132800</v>
      </c>
      <c r="Q5" s="10" t="s">
        <v>508</v>
      </c>
      <c r="R5" s="17" t="s">
        <v>504</v>
      </c>
      <c r="S5" s="5" t="s">
        <v>505</v>
      </c>
      <c r="T5" s="5" t="s">
        <v>505</v>
      </c>
      <c r="U5" s="69" t="s">
        <v>506</v>
      </c>
      <c r="V5" s="55" t="s">
        <v>185</v>
      </c>
      <c r="W5" s="55" t="s">
        <v>507</v>
      </c>
    </row>
    <row r="6" spans="1:23" ht="45">
      <c r="A6" s="62">
        <v>3</v>
      </c>
      <c r="B6" s="62">
        <v>347</v>
      </c>
      <c r="C6" s="63" t="s">
        <v>563</v>
      </c>
      <c r="D6" s="63" t="s">
        <v>424</v>
      </c>
      <c r="E6" s="5" t="s">
        <v>24</v>
      </c>
      <c r="F6" s="30" t="s">
        <v>80</v>
      </c>
      <c r="G6" s="78">
        <v>11688</v>
      </c>
      <c r="H6" s="64">
        <v>42</v>
      </c>
      <c r="I6" s="64">
        <v>42</v>
      </c>
      <c r="J6" s="20">
        <v>1</v>
      </c>
      <c r="K6" s="20">
        <v>1</v>
      </c>
      <c r="L6" s="7">
        <v>42</v>
      </c>
      <c r="M6" s="8">
        <v>6900</v>
      </c>
      <c r="N6" s="65">
        <v>6800</v>
      </c>
      <c r="O6" s="66">
        <v>6850</v>
      </c>
      <c r="P6" s="67">
        <v>287700</v>
      </c>
      <c r="Q6" s="10" t="s">
        <v>27</v>
      </c>
      <c r="R6" s="17" t="s">
        <v>560</v>
      </c>
      <c r="S6" s="5" t="s">
        <v>561</v>
      </c>
      <c r="T6" s="5" t="s">
        <v>561</v>
      </c>
      <c r="U6" s="10"/>
      <c r="V6" s="10"/>
      <c r="W6" s="10"/>
    </row>
    <row r="7" spans="1:23" ht="45">
      <c r="A7" s="62">
        <v>4</v>
      </c>
      <c r="B7" s="62">
        <v>346</v>
      </c>
      <c r="C7" s="63" t="s">
        <v>366</v>
      </c>
      <c r="D7" s="63" t="s">
        <v>562</v>
      </c>
      <c r="E7" s="5" t="s">
        <v>24</v>
      </c>
      <c r="F7" s="30" t="s">
        <v>25</v>
      </c>
      <c r="G7" s="78">
        <v>284152</v>
      </c>
      <c r="H7" s="64">
        <v>66</v>
      </c>
      <c r="I7" s="64">
        <v>66</v>
      </c>
      <c r="J7" s="20">
        <v>1</v>
      </c>
      <c r="K7" s="20">
        <v>1</v>
      </c>
      <c r="L7" s="7">
        <v>66</v>
      </c>
      <c r="M7" s="8">
        <v>11200</v>
      </c>
      <c r="N7" s="65">
        <v>10900</v>
      </c>
      <c r="O7" s="66">
        <v>11050</v>
      </c>
      <c r="P7" s="67">
        <v>729300</v>
      </c>
      <c r="Q7" s="10" t="s">
        <v>27</v>
      </c>
      <c r="R7" s="17" t="s">
        <v>560</v>
      </c>
      <c r="S7" s="5" t="s">
        <v>561</v>
      </c>
      <c r="T7" s="5" t="s">
        <v>561</v>
      </c>
      <c r="U7" s="10"/>
      <c r="V7" s="10"/>
      <c r="W7" s="10"/>
    </row>
    <row r="8" spans="1:23" ht="36">
      <c r="A8" s="62">
        <v>5</v>
      </c>
      <c r="B8" s="62">
        <v>345</v>
      </c>
      <c r="C8" s="63" t="s">
        <v>1006</v>
      </c>
      <c r="D8" s="63" t="s">
        <v>367</v>
      </c>
      <c r="E8" s="5" t="s">
        <v>24</v>
      </c>
      <c r="F8" s="30" t="s">
        <v>25</v>
      </c>
      <c r="G8" s="78">
        <v>1290168</v>
      </c>
      <c r="H8" s="20" t="s">
        <v>368</v>
      </c>
      <c r="I8" s="64">
        <v>42</v>
      </c>
      <c r="J8" s="20">
        <v>815</v>
      </c>
      <c r="K8" s="20">
        <v>1290168</v>
      </c>
      <c r="L8" s="7">
        <v>2.6531428465130121E-2</v>
      </c>
      <c r="M8" s="8">
        <v>9700</v>
      </c>
      <c r="N8" s="65">
        <v>9500</v>
      </c>
      <c r="O8" s="66">
        <v>9600</v>
      </c>
      <c r="P8" s="67">
        <v>254.70171326524917</v>
      </c>
      <c r="Q8" s="10" t="s">
        <v>27</v>
      </c>
      <c r="R8" s="17" t="s">
        <v>369</v>
      </c>
      <c r="S8" s="5" t="s">
        <v>370</v>
      </c>
      <c r="T8" s="5" t="s">
        <v>370</v>
      </c>
      <c r="U8" s="10"/>
      <c r="V8" s="10"/>
      <c r="W8" s="10"/>
    </row>
    <row r="9" spans="1:23" ht="45">
      <c r="A9" s="62">
        <v>6</v>
      </c>
      <c r="B9" s="62">
        <v>344</v>
      </c>
      <c r="C9" s="63" t="s">
        <v>366</v>
      </c>
      <c r="D9" s="63" t="s">
        <v>367</v>
      </c>
      <c r="E9" s="5" t="s">
        <v>24</v>
      </c>
      <c r="F9" s="30" t="s">
        <v>25</v>
      </c>
      <c r="G9" s="78">
        <v>1290168</v>
      </c>
      <c r="H9" s="20" t="s">
        <v>559</v>
      </c>
      <c r="I9" s="64">
        <v>42</v>
      </c>
      <c r="J9" s="20">
        <v>1289353</v>
      </c>
      <c r="K9" s="20">
        <v>1290168</v>
      </c>
      <c r="L9" s="7">
        <v>41.973468571534866</v>
      </c>
      <c r="M9" s="8">
        <v>9700</v>
      </c>
      <c r="N9" s="65">
        <v>9500</v>
      </c>
      <c r="O9" s="66">
        <v>9600</v>
      </c>
      <c r="P9" s="67">
        <v>402945.29828673473</v>
      </c>
      <c r="Q9" s="10" t="s">
        <v>27</v>
      </c>
      <c r="R9" s="17" t="s">
        <v>560</v>
      </c>
      <c r="S9" s="5" t="s">
        <v>561</v>
      </c>
      <c r="T9" s="5" t="s">
        <v>561</v>
      </c>
      <c r="U9" s="10"/>
      <c r="V9" s="10"/>
      <c r="W9" s="10"/>
    </row>
    <row r="10" spans="1:23" ht="78.75">
      <c r="A10" s="62">
        <v>7</v>
      </c>
      <c r="B10" s="62">
        <v>341</v>
      </c>
      <c r="C10" s="63" t="s">
        <v>853</v>
      </c>
      <c r="D10" s="63" t="s">
        <v>854</v>
      </c>
      <c r="E10" s="5" t="s">
        <v>24</v>
      </c>
      <c r="F10" s="30" t="s">
        <v>80</v>
      </c>
      <c r="G10" s="78">
        <v>364838</v>
      </c>
      <c r="H10" s="64">
        <v>61</v>
      </c>
      <c r="I10" s="64">
        <v>61</v>
      </c>
      <c r="J10" s="20">
        <v>1</v>
      </c>
      <c r="K10" s="20">
        <v>1</v>
      </c>
      <c r="L10" s="7">
        <v>61</v>
      </c>
      <c r="M10" s="8">
        <v>11700</v>
      </c>
      <c r="N10" s="8">
        <v>11700</v>
      </c>
      <c r="O10" s="66">
        <v>11700</v>
      </c>
      <c r="P10" s="67">
        <v>713700</v>
      </c>
      <c r="Q10" s="10" t="s">
        <v>27</v>
      </c>
      <c r="R10" s="17" t="s">
        <v>855</v>
      </c>
      <c r="S10" s="5" t="s">
        <v>856</v>
      </c>
      <c r="T10" s="5" t="s">
        <v>856</v>
      </c>
      <c r="U10" s="10"/>
      <c r="V10" s="10"/>
      <c r="W10" s="10"/>
    </row>
    <row r="11" spans="1:23" ht="78.75">
      <c r="A11" s="62">
        <v>8</v>
      </c>
      <c r="B11" s="62">
        <v>342</v>
      </c>
      <c r="C11" s="63" t="s">
        <v>853</v>
      </c>
      <c r="D11" s="63" t="s">
        <v>854</v>
      </c>
      <c r="E11" s="5" t="s">
        <v>24</v>
      </c>
      <c r="F11" s="30" t="s">
        <v>80</v>
      </c>
      <c r="G11" s="78">
        <v>364838</v>
      </c>
      <c r="H11" s="64">
        <v>42</v>
      </c>
      <c r="I11" s="64">
        <v>42</v>
      </c>
      <c r="J11" s="20">
        <v>1</v>
      </c>
      <c r="K11" s="20">
        <v>1</v>
      </c>
      <c r="L11" s="7">
        <v>42</v>
      </c>
      <c r="M11" s="8">
        <v>11700</v>
      </c>
      <c r="N11" s="8">
        <v>11700</v>
      </c>
      <c r="O11" s="66">
        <v>11700</v>
      </c>
      <c r="P11" s="67">
        <v>491400</v>
      </c>
      <c r="Q11" s="10" t="s">
        <v>27</v>
      </c>
      <c r="R11" s="17" t="s">
        <v>855</v>
      </c>
      <c r="S11" s="5" t="s">
        <v>856</v>
      </c>
      <c r="T11" s="5" t="s">
        <v>856</v>
      </c>
      <c r="U11" s="10"/>
      <c r="V11" s="10"/>
      <c r="W11" s="10"/>
    </row>
    <row r="12" spans="1:23" ht="78.75">
      <c r="A12" s="62">
        <v>9</v>
      </c>
      <c r="B12" s="62">
        <v>343</v>
      </c>
      <c r="C12" s="63" t="s">
        <v>853</v>
      </c>
      <c r="D12" s="63" t="s">
        <v>854</v>
      </c>
      <c r="E12" s="5" t="s">
        <v>24</v>
      </c>
      <c r="F12" s="30" t="s">
        <v>80</v>
      </c>
      <c r="G12" s="78">
        <v>364838</v>
      </c>
      <c r="H12" s="64">
        <v>42</v>
      </c>
      <c r="I12" s="64">
        <v>42</v>
      </c>
      <c r="J12" s="20">
        <v>1</v>
      </c>
      <c r="K12" s="20">
        <v>1</v>
      </c>
      <c r="L12" s="7">
        <v>42</v>
      </c>
      <c r="M12" s="8">
        <v>11700</v>
      </c>
      <c r="N12" s="8">
        <v>11700</v>
      </c>
      <c r="O12" s="66">
        <v>11700</v>
      </c>
      <c r="P12" s="67">
        <v>491400</v>
      </c>
      <c r="Q12" s="10" t="s">
        <v>27</v>
      </c>
      <c r="R12" s="17" t="s">
        <v>855</v>
      </c>
      <c r="S12" s="5" t="s">
        <v>856</v>
      </c>
      <c r="T12" s="5" t="s">
        <v>856</v>
      </c>
      <c r="U12" s="10"/>
      <c r="V12" s="10"/>
      <c r="W12" s="10"/>
    </row>
    <row r="13" spans="1:23" ht="45">
      <c r="A13" s="62">
        <v>10</v>
      </c>
      <c r="B13" s="62">
        <v>339</v>
      </c>
      <c r="C13" s="5" t="s">
        <v>483</v>
      </c>
      <c r="D13" s="5" t="s">
        <v>484</v>
      </c>
      <c r="E13" s="5" t="s">
        <v>24</v>
      </c>
      <c r="F13" s="30" t="s">
        <v>257</v>
      </c>
      <c r="G13" s="79">
        <v>13190</v>
      </c>
      <c r="H13" s="20" t="s">
        <v>485</v>
      </c>
      <c r="I13" s="20">
        <v>42</v>
      </c>
      <c r="J13" s="20">
        <v>1</v>
      </c>
      <c r="K13" s="20">
        <v>4</v>
      </c>
      <c r="L13" s="7">
        <v>10.5</v>
      </c>
      <c r="M13" s="8">
        <v>44600</v>
      </c>
      <c r="N13" s="65">
        <v>44600</v>
      </c>
      <c r="O13" s="66">
        <v>44600</v>
      </c>
      <c r="P13" s="67">
        <v>468300</v>
      </c>
      <c r="Q13" s="10" t="s">
        <v>27</v>
      </c>
      <c r="R13" s="17" t="s">
        <v>486</v>
      </c>
      <c r="S13" s="5" t="s">
        <v>487</v>
      </c>
      <c r="T13" s="5" t="s">
        <v>487</v>
      </c>
      <c r="U13" s="10"/>
      <c r="V13" s="10"/>
      <c r="W13" s="10"/>
    </row>
    <row r="14" spans="1:23" ht="45">
      <c r="A14" s="62">
        <v>11</v>
      </c>
      <c r="B14" s="62">
        <v>340</v>
      </c>
      <c r="C14" s="5" t="s">
        <v>483</v>
      </c>
      <c r="D14" s="5" t="s">
        <v>484</v>
      </c>
      <c r="E14" s="5" t="s">
        <v>24</v>
      </c>
      <c r="F14" s="30" t="s">
        <v>257</v>
      </c>
      <c r="G14" s="79">
        <v>13190</v>
      </c>
      <c r="H14" s="20" t="s">
        <v>848</v>
      </c>
      <c r="I14" s="20">
        <v>42</v>
      </c>
      <c r="J14" s="20">
        <v>3</v>
      </c>
      <c r="K14" s="20">
        <v>4</v>
      </c>
      <c r="L14" s="7">
        <v>31.5</v>
      </c>
      <c r="M14" s="8">
        <v>44600</v>
      </c>
      <c r="N14" s="65">
        <v>44600</v>
      </c>
      <c r="O14" s="66">
        <v>44600</v>
      </c>
      <c r="P14" s="67">
        <v>1404900</v>
      </c>
      <c r="Q14" s="10" t="s">
        <v>27</v>
      </c>
      <c r="R14" s="17" t="s">
        <v>849</v>
      </c>
      <c r="S14" s="5" t="s">
        <v>487</v>
      </c>
      <c r="T14" s="5" t="s">
        <v>850</v>
      </c>
      <c r="U14" s="10" t="s">
        <v>851</v>
      </c>
      <c r="V14" s="10" t="s">
        <v>116</v>
      </c>
      <c r="W14" s="10" t="s">
        <v>852</v>
      </c>
    </row>
    <row r="16" spans="1:23">
      <c r="A16" s="71" t="s">
        <v>998</v>
      </c>
      <c r="B16" s="71">
        <f>COUNT(B4:B14)</f>
        <v>11</v>
      </c>
    </row>
    <row r="17" spans="1:2">
      <c r="A17" s="71" t="s">
        <v>999</v>
      </c>
      <c r="B17" s="72">
        <v>12</v>
      </c>
    </row>
    <row r="18" spans="1:2">
      <c r="A18" s="71" t="s">
        <v>1000</v>
      </c>
      <c r="B18" s="72">
        <v>4</v>
      </c>
    </row>
    <row r="19" spans="1:2">
      <c r="A19" s="71" t="s">
        <v>1001</v>
      </c>
      <c r="B19" s="71">
        <f>COUNTIF(Q4:Q14,"지상권")</f>
        <v>10</v>
      </c>
    </row>
    <row r="20" spans="1:2">
      <c r="A20" s="71" t="s">
        <v>1002</v>
      </c>
      <c r="B20" s="71">
        <f>B16-B19</f>
        <v>1</v>
      </c>
    </row>
  </sheetData>
  <autoFilter ref="A2:W3">
    <filterColumn colId="12" showButton="0"/>
    <filterColumn colId="13" showButton="0"/>
    <filterColumn colId="20" showButton="0"/>
    <filterColumn colId="21" showButton="0"/>
    <sortState ref="A5:W23">
      <sortCondition ref="D2:D3"/>
    </sortState>
  </autoFilter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topLeftCell="A88" workbookViewId="0">
      <selection activeCell="D84" sqref="D84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67.5">
      <c r="A4" s="13">
        <v>1</v>
      </c>
      <c r="B4" s="13">
        <v>245</v>
      </c>
      <c r="C4" s="5" t="s">
        <v>78</v>
      </c>
      <c r="D4" s="5" t="s">
        <v>79</v>
      </c>
      <c r="E4" s="5" t="s">
        <v>24</v>
      </c>
      <c r="F4" s="12" t="s">
        <v>80</v>
      </c>
      <c r="G4" s="5">
        <v>75823</v>
      </c>
      <c r="H4" s="16" t="s">
        <v>81</v>
      </c>
      <c r="I4" s="16">
        <v>77</v>
      </c>
      <c r="J4" s="16">
        <v>1</v>
      </c>
      <c r="K4" s="16">
        <v>5</v>
      </c>
      <c r="L4" s="7">
        <v>15.4</v>
      </c>
      <c r="M4" s="8">
        <v>6200</v>
      </c>
      <c r="N4" s="9">
        <v>6200</v>
      </c>
      <c r="O4" s="47">
        <v>6200</v>
      </c>
      <c r="P4" s="53">
        <v>95480</v>
      </c>
      <c r="Q4" s="10" t="s">
        <v>27</v>
      </c>
      <c r="R4" s="17" t="s">
        <v>82</v>
      </c>
      <c r="S4" s="10" t="s">
        <v>83</v>
      </c>
      <c r="T4" s="10" t="s">
        <v>84</v>
      </c>
      <c r="U4" s="10"/>
      <c r="V4" s="10"/>
      <c r="W4" s="10"/>
    </row>
    <row r="5" spans="1:23" ht="67.5">
      <c r="A5" s="13">
        <v>2</v>
      </c>
      <c r="B5" s="13">
        <v>246</v>
      </c>
      <c r="C5" s="5" t="s">
        <v>78</v>
      </c>
      <c r="D5" s="5" t="s">
        <v>79</v>
      </c>
      <c r="E5" s="5" t="s">
        <v>24</v>
      </c>
      <c r="F5" s="12" t="s">
        <v>80</v>
      </c>
      <c r="G5" s="5">
        <v>75823</v>
      </c>
      <c r="H5" s="16" t="s">
        <v>85</v>
      </c>
      <c r="I5" s="16">
        <v>5909</v>
      </c>
      <c r="J5" s="16">
        <v>1</v>
      </c>
      <c r="K5" s="16">
        <v>5</v>
      </c>
      <c r="L5" s="7">
        <v>1181.8</v>
      </c>
      <c r="M5" s="8">
        <v>1600</v>
      </c>
      <c r="N5" s="9">
        <v>1600</v>
      </c>
      <c r="O5" s="47">
        <v>1600</v>
      </c>
      <c r="P5" s="53">
        <v>1890880</v>
      </c>
      <c r="Q5" s="10" t="s">
        <v>86</v>
      </c>
      <c r="R5" s="17" t="s">
        <v>82</v>
      </c>
      <c r="S5" s="10" t="s">
        <v>83</v>
      </c>
      <c r="T5" s="10" t="s">
        <v>84</v>
      </c>
      <c r="U5" s="10"/>
      <c r="V5" s="10"/>
      <c r="W5" s="10"/>
    </row>
    <row r="6" spans="1:23" ht="67.5">
      <c r="A6" s="13">
        <v>3</v>
      </c>
      <c r="B6" s="13">
        <v>249</v>
      </c>
      <c r="C6" s="5" t="s">
        <v>78</v>
      </c>
      <c r="D6" s="5" t="s">
        <v>79</v>
      </c>
      <c r="E6" s="5" t="s">
        <v>24</v>
      </c>
      <c r="F6" s="12" t="s">
        <v>80</v>
      </c>
      <c r="G6" s="5">
        <v>75823</v>
      </c>
      <c r="H6" s="16" t="s">
        <v>81</v>
      </c>
      <c r="I6" s="16">
        <v>77</v>
      </c>
      <c r="J6" s="16">
        <v>1</v>
      </c>
      <c r="K6" s="16">
        <v>5</v>
      </c>
      <c r="L6" s="7">
        <v>15.4</v>
      </c>
      <c r="M6" s="8">
        <v>6200</v>
      </c>
      <c r="N6" s="9">
        <v>6200</v>
      </c>
      <c r="O6" s="47">
        <v>6200</v>
      </c>
      <c r="P6" s="53">
        <v>95480</v>
      </c>
      <c r="Q6" s="10" t="s">
        <v>27</v>
      </c>
      <c r="R6" s="17" t="s">
        <v>87</v>
      </c>
      <c r="S6" s="10" t="s">
        <v>88</v>
      </c>
      <c r="T6" s="10" t="s">
        <v>84</v>
      </c>
      <c r="U6" s="10"/>
      <c r="V6" s="10"/>
      <c r="W6" s="10"/>
    </row>
    <row r="7" spans="1:23" ht="67.5">
      <c r="A7" s="13">
        <v>4</v>
      </c>
      <c r="B7" s="13">
        <v>250</v>
      </c>
      <c r="C7" s="5" t="s">
        <v>78</v>
      </c>
      <c r="D7" s="5" t="s">
        <v>79</v>
      </c>
      <c r="E7" s="5" t="s">
        <v>24</v>
      </c>
      <c r="F7" s="12" t="s">
        <v>80</v>
      </c>
      <c r="G7" s="5">
        <v>75823</v>
      </c>
      <c r="H7" s="16" t="s">
        <v>85</v>
      </c>
      <c r="I7" s="16">
        <v>5909</v>
      </c>
      <c r="J7" s="16">
        <v>1</v>
      </c>
      <c r="K7" s="16">
        <v>5</v>
      </c>
      <c r="L7" s="7">
        <v>1181.8</v>
      </c>
      <c r="M7" s="8">
        <v>1600</v>
      </c>
      <c r="N7" s="9">
        <v>1600</v>
      </c>
      <c r="O7" s="47">
        <v>1600</v>
      </c>
      <c r="P7" s="53">
        <v>1890880</v>
      </c>
      <c r="Q7" s="10" t="s">
        <v>86</v>
      </c>
      <c r="R7" s="17" t="s">
        <v>87</v>
      </c>
      <c r="S7" s="10" t="s">
        <v>88</v>
      </c>
      <c r="T7" s="10" t="s">
        <v>84</v>
      </c>
      <c r="U7" s="10"/>
      <c r="V7" s="10"/>
      <c r="W7" s="10"/>
    </row>
    <row r="8" spans="1:23" ht="45">
      <c r="A8" s="13">
        <v>5</v>
      </c>
      <c r="B8" s="13">
        <v>253</v>
      </c>
      <c r="C8" s="5" t="s">
        <v>78</v>
      </c>
      <c r="D8" s="5" t="s">
        <v>79</v>
      </c>
      <c r="E8" s="5" t="s">
        <v>24</v>
      </c>
      <c r="F8" s="12" t="s">
        <v>80</v>
      </c>
      <c r="G8" s="5">
        <v>75823</v>
      </c>
      <c r="H8" s="16" t="s">
        <v>81</v>
      </c>
      <c r="I8" s="16">
        <v>77</v>
      </c>
      <c r="J8" s="16">
        <v>1</v>
      </c>
      <c r="K8" s="16">
        <v>5</v>
      </c>
      <c r="L8" s="7">
        <v>15.4</v>
      </c>
      <c r="M8" s="8">
        <v>6200</v>
      </c>
      <c r="N8" s="9">
        <v>6200</v>
      </c>
      <c r="O8" s="47">
        <v>6200</v>
      </c>
      <c r="P8" s="53">
        <v>95480</v>
      </c>
      <c r="Q8" s="10" t="s">
        <v>27</v>
      </c>
      <c r="R8" s="17" t="s">
        <v>89</v>
      </c>
      <c r="S8" s="10" t="s">
        <v>90</v>
      </c>
      <c r="T8" s="10" t="s">
        <v>91</v>
      </c>
      <c r="U8" s="10"/>
      <c r="V8" s="10"/>
      <c r="W8" s="10"/>
    </row>
    <row r="9" spans="1:23" ht="45">
      <c r="A9" s="13">
        <v>6</v>
      </c>
      <c r="B9" s="13">
        <v>254</v>
      </c>
      <c r="C9" s="5" t="s">
        <v>78</v>
      </c>
      <c r="D9" s="5" t="s">
        <v>79</v>
      </c>
      <c r="E9" s="5" t="s">
        <v>24</v>
      </c>
      <c r="F9" s="12" t="s">
        <v>80</v>
      </c>
      <c r="G9" s="5">
        <v>75823</v>
      </c>
      <c r="H9" s="16" t="s">
        <v>85</v>
      </c>
      <c r="I9" s="16">
        <v>5909</v>
      </c>
      <c r="J9" s="16">
        <v>1</v>
      </c>
      <c r="K9" s="16">
        <v>5</v>
      </c>
      <c r="L9" s="7">
        <v>1181.8</v>
      </c>
      <c r="M9" s="8">
        <v>1600</v>
      </c>
      <c r="N9" s="9">
        <v>1600</v>
      </c>
      <c r="O9" s="47">
        <v>1600</v>
      </c>
      <c r="P9" s="53">
        <v>1890880</v>
      </c>
      <c r="Q9" s="10" t="s">
        <v>86</v>
      </c>
      <c r="R9" s="17" t="s">
        <v>89</v>
      </c>
      <c r="S9" s="10" t="s">
        <v>90</v>
      </c>
      <c r="T9" s="10" t="s">
        <v>91</v>
      </c>
      <c r="U9" s="10"/>
      <c r="V9" s="10"/>
      <c r="W9" s="10"/>
    </row>
    <row r="10" spans="1:23" ht="56.25">
      <c r="A10" s="13">
        <v>7</v>
      </c>
      <c r="B10" s="13">
        <v>247</v>
      </c>
      <c r="C10" s="5" t="s">
        <v>78</v>
      </c>
      <c r="D10" s="5" t="s">
        <v>79</v>
      </c>
      <c r="E10" s="5" t="s">
        <v>24</v>
      </c>
      <c r="F10" s="12" t="s">
        <v>80</v>
      </c>
      <c r="G10" s="5">
        <v>75823</v>
      </c>
      <c r="H10" s="16" t="s">
        <v>81</v>
      </c>
      <c r="I10" s="16">
        <v>77</v>
      </c>
      <c r="J10" s="16">
        <v>1</v>
      </c>
      <c r="K10" s="16">
        <v>5</v>
      </c>
      <c r="L10" s="7">
        <v>15.4</v>
      </c>
      <c r="M10" s="8">
        <v>6200</v>
      </c>
      <c r="N10" s="9">
        <v>6200</v>
      </c>
      <c r="O10" s="47">
        <v>6200</v>
      </c>
      <c r="P10" s="53">
        <v>95480</v>
      </c>
      <c r="Q10" s="10" t="s">
        <v>27</v>
      </c>
      <c r="R10" s="17" t="s">
        <v>92</v>
      </c>
      <c r="S10" s="10" t="s">
        <v>93</v>
      </c>
      <c r="T10" s="10" t="s">
        <v>94</v>
      </c>
      <c r="U10" s="10"/>
      <c r="V10" s="10"/>
      <c r="W10" s="10"/>
    </row>
    <row r="11" spans="1:23" ht="56.25">
      <c r="A11" s="13">
        <v>8</v>
      </c>
      <c r="B11" s="13">
        <v>248</v>
      </c>
      <c r="C11" s="5" t="s">
        <v>78</v>
      </c>
      <c r="D11" s="5" t="s">
        <v>79</v>
      </c>
      <c r="E11" s="5" t="s">
        <v>24</v>
      </c>
      <c r="F11" s="12" t="s">
        <v>80</v>
      </c>
      <c r="G11" s="5">
        <v>75823</v>
      </c>
      <c r="H11" s="16" t="s">
        <v>85</v>
      </c>
      <c r="I11" s="16">
        <v>5909</v>
      </c>
      <c r="J11" s="16">
        <v>1</v>
      </c>
      <c r="K11" s="16">
        <v>5</v>
      </c>
      <c r="L11" s="7">
        <v>1181.8</v>
      </c>
      <c r="M11" s="8">
        <v>1600</v>
      </c>
      <c r="N11" s="9">
        <v>1600</v>
      </c>
      <c r="O11" s="47">
        <v>1600</v>
      </c>
      <c r="P11" s="53">
        <v>1890880</v>
      </c>
      <c r="Q11" s="10" t="s">
        <v>86</v>
      </c>
      <c r="R11" s="17" t="s">
        <v>92</v>
      </c>
      <c r="S11" s="10" t="s">
        <v>93</v>
      </c>
      <c r="T11" s="10" t="s">
        <v>95</v>
      </c>
      <c r="U11" s="10"/>
      <c r="V11" s="10"/>
      <c r="W11" s="10"/>
    </row>
    <row r="12" spans="1:23" ht="56.25">
      <c r="A12" s="13">
        <v>9</v>
      </c>
      <c r="B12" s="13">
        <v>259</v>
      </c>
      <c r="C12" s="11" t="s">
        <v>242</v>
      </c>
      <c r="D12" s="11" t="s">
        <v>243</v>
      </c>
      <c r="E12" s="11" t="s">
        <v>24</v>
      </c>
      <c r="F12" s="12" t="s">
        <v>80</v>
      </c>
      <c r="G12" s="31">
        <v>6545</v>
      </c>
      <c r="H12" s="20" t="s">
        <v>244</v>
      </c>
      <c r="I12" s="20">
        <v>73</v>
      </c>
      <c r="J12" s="20">
        <v>10580</v>
      </c>
      <c r="K12" s="20">
        <v>32725</v>
      </c>
      <c r="L12" s="7">
        <v>23.600916730328493</v>
      </c>
      <c r="M12" s="8">
        <v>6800</v>
      </c>
      <c r="N12" s="9">
        <v>6800</v>
      </c>
      <c r="O12" s="47">
        <v>6800</v>
      </c>
      <c r="P12" s="53">
        <v>160486.23376623375</v>
      </c>
      <c r="Q12" s="10" t="s">
        <v>27</v>
      </c>
      <c r="R12" s="17" t="s">
        <v>245</v>
      </c>
      <c r="S12" s="10" t="s">
        <v>246</v>
      </c>
      <c r="T12" s="10" t="s">
        <v>246</v>
      </c>
      <c r="U12" s="10"/>
      <c r="V12" s="10"/>
      <c r="W12" s="10"/>
    </row>
    <row r="13" spans="1:23" ht="56.25">
      <c r="A13" s="13">
        <v>10</v>
      </c>
      <c r="B13" s="13">
        <v>260</v>
      </c>
      <c r="C13" s="11" t="s">
        <v>242</v>
      </c>
      <c r="D13" s="11" t="s">
        <v>243</v>
      </c>
      <c r="E13" s="11" t="s">
        <v>24</v>
      </c>
      <c r="F13" s="12" t="s">
        <v>80</v>
      </c>
      <c r="G13" s="31">
        <v>6545</v>
      </c>
      <c r="H13" s="20" t="s">
        <v>247</v>
      </c>
      <c r="I13" s="20">
        <v>765</v>
      </c>
      <c r="J13" s="20">
        <v>10580</v>
      </c>
      <c r="K13" s="20">
        <v>32725</v>
      </c>
      <c r="L13" s="7">
        <v>247.32467532467533</v>
      </c>
      <c r="M13" s="8">
        <v>1800</v>
      </c>
      <c r="N13" s="9">
        <v>1800</v>
      </c>
      <c r="O13" s="47">
        <v>1800</v>
      </c>
      <c r="P13" s="53">
        <v>445184.4155844156</v>
      </c>
      <c r="Q13" s="10" t="s">
        <v>248</v>
      </c>
      <c r="R13" s="17" t="s">
        <v>245</v>
      </c>
      <c r="S13" s="10" t="s">
        <v>246</v>
      </c>
      <c r="T13" s="10" t="s">
        <v>246</v>
      </c>
      <c r="U13" s="10"/>
      <c r="V13" s="10"/>
      <c r="W13" s="10"/>
    </row>
    <row r="14" spans="1:23" ht="45">
      <c r="A14" s="13">
        <v>11</v>
      </c>
      <c r="B14" s="13">
        <v>257</v>
      </c>
      <c r="C14" s="11" t="s">
        <v>242</v>
      </c>
      <c r="D14" s="11" t="s">
        <v>243</v>
      </c>
      <c r="E14" s="11" t="s">
        <v>24</v>
      </c>
      <c r="F14" s="12" t="s">
        <v>80</v>
      </c>
      <c r="G14" s="31">
        <v>6545</v>
      </c>
      <c r="H14" s="20" t="s">
        <v>312</v>
      </c>
      <c r="I14" s="20">
        <v>73</v>
      </c>
      <c r="J14" s="20">
        <v>992</v>
      </c>
      <c r="K14" s="20">
        <v>32725</v>
      </c>
      <c r="L14" s="7">
        <v>2.2128647822765473</v>
      </c>
      <c r="M14" s="8">
        <v>6800</v>
      </c>
      <c r="N14" s="9">
        <v>6800</v>
      </c>
      <c r="O14" s="47">
        <v>6800</v>
      </c>
      <c r="P14" s="53">
        <v>15047.480519480521</v>
      </c>
      <c r="Q14" s="10" t="s">
        <v>27</v>
      </c>
      <c r="R14" s="17" t="s">
        <v>313</v>
      </c>
      <c r="S14" s="10" t="s">
        <v>314</v>
      </c>
      <c r="T14" s="10" t="s">
        <v>315</v>
      </c>
      <c r="U14" s="10"/>
      <c r="V14" s="10"/>
      <c r="W14" s="10"/>
    </row>
    <row r="15" spans="1:23" ht="45">
      <c r="A15" s="13">
        <v>12</v>
      </c>
      <c r="B15" s="13">
        <v>258</v>
      </c>
      <c r="C15" s="11" t="s">
        <v>242</v>
      </c>
      <c r="D15" s="11" t="s">
        <v>243</v>
      </c>
      <c r="E15" s="11" t="s">
        <v>24</v>
      </c>
      <c r="F15" s="12" t="s">
        <v>80</v>
      </c>
      <c r="G15" s="31">
        <v>6545</v>
      </c>
      <c r="H15" s="20" t="s">
        <v>316</v>
      </c>
      <c r="I15" s="20">
        <v>765</v>
      </c>
      <c r="J15" s="20">
        <v>992</v>
      </c>
      <c r="K15" s="20">
        <v>32725</v>
      </c>
      <c r="L15" s="7">
        <v>23.18961038961039</v>
      </c>
      <c r="M15" s="8">
        <v>1800</v>
      </c>
      <c r="N15" s="9">
        <v>1800</v>
      </c>
      <c r="O15" s="47">
        <v>1800</v>
      </c>
      <c r="P15" s="53">
        <v>41741.2987012987</v>
      </c>
      <c r="Q15" s="10" t="s">
        <v>248</v>
      </c>
      <c r="R15" s="17" t="s">
        <v>313</v>
      </c>
      <c r="S15" s="10" t="s">
        <v>314</v>
      </c>
      <c r="T15" s="10" t="s">
        <v>315</v>
      </c>
      <c r="U15" s="10"/>
      <c r="V15" s="10"/>
      <c r="W15" s="10"/>
    </row>
    <row r="16" spans="1:23" ht="33.75">
      <c r="A16" s="13">
        <v>13</v>
      </c>
      <c r="B16" s="13">
        <v>402</v>
      </c>
      <c r="C16" s="5" t="s">
        <v>355</v>
      </c>
      <c r="D16" s="21" t="s">
        <v>356</v>
      </c>
      <c r="E16" s="5" t="s">
        <v>24</v>
      </c>
      <c r="F16" s="12" t="s">
        <v>80</v>
      </c>
      <c r="G16" s="29">
        <v>39645</v>
      </c>
      <c r="H16" s="20" t="s">
        <v>357</v>
      </c>
      <c r="I16" s="20">
        <v>28</v>
      </c>
      <c r="J16" s="20">
        <v>7</v>
      </c>
      <c r="K16" s="20">
        <v>21</v>
      </c>
      <c r="L16" s="7">
        <v>9.3333333333333321</v>
      </c>
      <c r="M16" s="8">
        <v>7800</v>
      </c>
      <c r="N16" s="9">
        <v>7800</v>
      </c>
      <c r="O16" s="47">
        <v>7800</v>
      </c>
      <c r="P16" s="53">
        <v>72799.999999999985</v>
      </c>
      <c r="Q16" s="10" t="s">
        <v>27</v>
      </c>
      <c r="R16" s="17" t="s">
        <v>358</v>
      </c>
      <c r="S16" s="5" t="s">
        <v>359</v>
      </c>
      <c r="T16" s="5" t="s">
        <v>359</v>
      </c>
      <c r="U16" s="21" t="s">
        <v>360</v>
      </c>
      <c r="V16" s="21" t="s">
        <v>185</v>
      </c>
      <c r="W16" s="5" t="s">
        <v>361</v>
      </c>
    </row>
    <row r="17" spans="1:23" ht="33.75">
      <c r="A17" s="13">
        <v>14</v>
      </c>
      <c r="B17" s="13">
        <v>403</v>
      </c>
      <c r="C17" s="5" t="s">
        <v>355</v>
      </c>
      <c r="D17" s="21" t="s">
        <v>356</v>
      </c>
      <c r="E17" s="5" t="s">
        <v>24</v>
      </c>
      <c r="F17" s="12" t="s">
        <v>80</v>
      </c>
      <c r="G17" s="29">
        <v>39645</v>
      </c>
      <c r="H17" s="20" t="s">
        <v>362</v>
      </c>
      <c r="I17" s="20">
        <v>2234</v>
      </c>
      <c r="J17" s="20">
        <v>7</v>
      </c>
      <c r="K17" s="20">
        <v>21</v>
      </c>
      <c r="L17" s="7">
        <v>744.66666666666663</v>
      </c>
      <c r="M17" s="8">
        <v>2100</v>
      </c>
      <c r="N17" s="9">
        <v>2000</v>
      </c>
      <c r="O17" s="47">
        <v>2050</v>
      </c>
      <c r="P17" s="53">
        <v>1526566.6666666665</v>
      </c>
      <c r="Q17" s="10" t="s">
        <v>363</v>
      </c>
      <c r="R17" s="17" t="s">
        <v>358</v>
      </c>
      <c r="S17" s="5" t="s">
        <v>359</v>
      </c>
      <c r="T17" s="5" t="s">
        <v>359</v>
      </c>
      <c r="U17" s="21" t="s">
        <v>364</v>
      </c>
      <c r="V17" s="21" t="s">
        <v>185</v>
      </c>
      <c r="W17" s="5" t="s">
        <v>365</v>
      </c>
    </row>
    <row r="18" spans="1:23" ht="33.75">
      <c r="A18" s="13">
        <v>15</v>
      </c>
      <c r="B18" s="13">
        <v>233</v>
      </c>
      <c r="C18" s="5" t="s">
        <v>403</v>
      </c>
      <c r="D18" s="5" t="s">
        <v>404</v>
      </c>
      <c r="E18" s="5" t="s">
        <v>24</v>
      </c>
      <c r="F18" s="12" t="s">
        <v>80</v>
      </c>
      <c r="G18" s="29">
        <v>69521</v>
      </c>
      <c r="H18" s="16">
        <v>54</v>
      </c>
      <c r="I18" s="16">
        <v>54</v>
      </c>
      <c r="J18" s="16">
        <v>1</v>
      </c>
      <c r="K18" s="16">
        <v>1</v>
      </c>
      <c r="L18" s="7">
        <v>54</v>
      </c>
      <c r="M18" s="8">
        <v>8200</v>
      </c>
      <c r="N18" s="9">
        <v>8200</v>
      </c>
      <c r="O18" s="47">
        <v>8200</v>
      </c>
      <c r="P18" s="53">
        <v>442800</v>
      </c>
      <c r="Q18" s="10" t="s">
        <v>27</v>
      </c>
      <c r="R18" s="17" t="s">
        <v>405</v>
      </c>
      <c r="S18" s="10" t="s">
        <v>406</v>
      </c>
      <c r="T18" s="10" t="s">
        <v>406</v>
      </c>
      <c r="U18" s="10"/>
      <c r="V18" s="10"/>
      <c r="W18" s="10"/>
    </row>
    <row r="19" spans="1:23" ht="33.75">
      <c r="A19" s="13">
        <v>16</v>
      </c>
      <c r="B19" s="13">
        <v>234</v>
      </c>
      <c r="C19" s="5" t="s">
        <v>403</v>
      </c>
      <c r="D19" s="5" t="s">
        <v>404</v>
      </c>
      <c r="E19" s="5" t="s">
        <v>24</v>
      </c>
      <c r="F19" s="12" t="s">
        <v>80</v>
      </c>
      <c r="G19" s="29">
        <v>69521</v>
      </c>
      <c r="H19" s="16">
        <v>1788</v>
      </c>
      <c r="I19" s="16">
        <v>1788</v>
      </c>
      <c r="J19" s="16">
        <v>1</v>
      </c>
      <c r="K19" s="16">
        <v>1</v>
      </c>
      <c r="L19" s="7">
        <v>1788</v>
      </c>
      <c r="M19" s="8">
        <v>2100</v>
      </c>
      <c r="N19" s="9">
        <v>2100</v>
      </c>
      <c r="O19" s="47">
        <v>2100</v>
      </c>
      <c r="P19" s="53">
        <v>3754800</v>
      </c>
      <c r="Q19" s="10" t="s">
        <v>407</v>
      </c>
      <c r="R19" s="17" t="s">
        <v>405</v>
      </c>
      <c r="S19" s="10" t="s">
        <v>406</v>
      </c>
      <c r="T19" s="10" t="s">
        <v>406</v>
      </c>
      <c r="U19" s="10"/>
      <c r="V19" s="10"/>
      <c r="W19" s="10"/>
    </row>
    <row r="20" spans="1:23" ht="56.25">
      <c r="A20" s="13">
        <v>17</v>
      </c>
      <c r="B20" s="13">
        <v>269</v>
      </c>
      <c r="C20" s="5" t="s">
        <v>564</v>
      </c>
      <c r="D20" s="5" t="s">
        <v>565</v>
      </c>
      <c r="E20" s="5" t="s">
        <v>24</v>
      </c>
      <c r="F20" s="12" t="s">
        <v>80</v>
      </c>
      <c r="G20" s="29">
        <v>107306</v>
      </c>
      <c r="H20" s="16" t="s">
        <v>566</v>
      </c>
      <c r="I20" s="16">
        <v>68</v>
      </c>
      <c r="J20" s="16">
        <v>1</v>
      </c>
      <c r="K20" s="16">
        <v>4</v>
      </c>
      <c r="L20" s="7">
        <v>17</v>
      </c>
      <c r="M20" s="8">
        <v>5700</v>
      </c>
      <c r="N20" s="9">
        <v>5800</v>
      </c>
      <c r="O20" s="47">
        <v>5750</v>
      </c>
      <c r="P20" s="53">
        <v>97750</v>
      </c>
      <c r="Q20" s="10" t="s">
        <v>27</v>
      </c>
      <c r="R20" s="17" t="s">
        <v>567</v>
      </c>
      <c r="S20" s="10" t="s">
        <v>568</v>
      </c>
      <c r="T20" s="10" t="s">
        <v>569</v>
      </c>
      <c r="U20" s="10"/>
      <c r="V20" s="10"/>
      <c r="W20" s="10"/>
    </row>
    <row r="21" spans="1:23" ht="56.25">
      <c r="A21" s="13">
        <v>18</v>
      </c>
      <c r="B21" s="13">
        <v>270</v>
      </c>
      <c r="C21" s="5" t="s">
        <v>564</v>
      </c>
      <c r="D21" s="5" t="s">
        <v>565</v>
      </c>
      <c r="E21" s="5" t="s">
        <v>24</v>
      </c>
      <c r="F21" s="12" t="s">
        <v>80</v>
      </c>
      <c r="G21" s="29">
        <v>107306</v>
      </c>
      <c r="H21" s="16" t="s">
        <v>570</v>
      </c>
      <c r="I21" s="16">
        <v>1519</v>
      </c>
      <c r="J21" s="16">
        <v>1</v>
      </c>
      <c r="K21" s="16">
        <v>4</v>
      </c>
      <c r="L21" s="7">
        <v>379.75</v>
      </c>
      <c r="M21" s="8">
        <v>1500</v>
      </c>
      <c r="N21" s="9">
        <v>1500</v>
      </c>
      <c r="O21" s="47">
        <v>1500</v>
      </c>
      <c r="P21" s="53">
        <v>569625</v>
      </c>
      <c r="Q21" s="10" t="s">
        <v>571</v>
      </c>
      <c r="R21" s="17" t="s">
        <v>567</v>
      </c>
      <c r="S21" s="10" t="s">
        <v>568</v>
      </c>
      <c r="T21" s="10" t="s">
        <v>569</v>
      </c>
      <c r="U21" s="10"/>
      <c r="V21" s="10"/>
      <c r="W21" s="10"/>
    </row>
    <row r="22" spans="1:23" ht="33.75">
      <c r="A22" s="13">
        <v>19</v>
      </c>
      <c r="B22" s="13">
        <v>273</v>
      </c>
      <c r="C22" s="5" t="s">
        <v>564</v>
      </c>
      <c r="D22" s="5" t="s">
        <v>572</v>
      </c>
      <c r="E22" s="5" t="s">
        <v>24</v>
      </c>
      <c r="F22" s="12" t="s">
        <v>25</v>
      </c>
      <c r="G22" s="29">
        <v>20033</v>
      </c>
      <c r="H22" s="16" t="s">
        <v>573</v>
      </c>
      <c r="I22" s="16">
        <v>69</v>
      </c>
      <c r="J22" s="16">
        <v>1</v>
      </c>
      <c r="K22" s="16">
        <v>6</v>
      </c>
      <c r="L22" s="7">
        <v>11.5</v>
      </c>
      <c r="M22" s="8">
        <v>6700</v>
      </c>
      <c r="N22" s="9">
        <v>6800</v>
      </c>
      <c r="O22" s="47">
        <v>6750</v>
      </c>
      <c r="P22" s="53">
        <v>77625</v>
      </c>
      <c r="Q22" s="10" t="s">
        <v>27</v>
      </c>
      <c r="R22" s="17" t="s">
        <v>574</v>
      </c>
      <c r="S22" s="10" t="s">
        <v>575</v>
      </c>
      <c r="T22" s="10" t="s">
        <v>576</v>
      </c>
      <c r="U22" s="10"/>
      <c r="V22" s="10"/>
      <c r="W22" s="10"/>
    </row>
    <row r="23" spans="1:23" ht="33.75">
      <c r="A23" s="13">
        <v>20</v>
      </c>
      <c r="B23" s="13">
        <v>267</v>
      </c>
      <c r="C23" s="5" t="s">
        <v>564</v>
      </c>
      <c r="D23" s="5" t="s">
        <v>565</v>
      </c>
      <c r="E23" s="5" t="s">
        <v>24</v>
      </c>
      <c r="F23" s="12" t="s">
        <v>80</v>
      </c>
      <c r="G23" s="29">
        <v>107306</v>
      </c>
      <c r="H23" s="16" t="s">
        <v>566</v>
      </c>
      <c r="I23" s="16">
        <v>68</v>
      </c>
      <c r="J23" s="16">
        <v>1</v>
      </c>
      <c r="K23" s="16">
        <v>4</v>
      </c>
      <c r="L23" s="7">
        <v>17</v>
      </c>
      <c r="M23" s="8">
        <v>5700</v>
      </c>
      <c r="N23" s="9">
        <v>5800</v>
      </c>
      <c r="O23" s="47">
        <v>5750</v>
      </c>
      <c r="P23" s="53">
        <v>97750</v>
      </c>
      <c r="Q23" s="10" t="s">
        <v>27</v>
      </c>
      <c r="R23" s="17" t="s">
        <v>577</v>
      </c>
      <c r="S23" s="10" t="s">
        <v>568</v>
      </c>
      <c r="T23" s="10" t="s">
        <v>568</v>
      </c>
      <c r="U23" s="10"/>
      <c r="V23" s="10"/>
      <c r="W23" s="10"/>
    </row>
    <row r="24" spans="1:23" ht="33.75">
      <c r="A24" s="13">
        <v>21</v>
      </c>
      <c r="B24" s="13">
        <v>268</v>
      </c>
      <c r="C24" s="5" t="s">
        <v>564</v>
      </c>
      <c r="D24" s="5" t="s">
        <v>565</v>
      </c>
      <c r="E24" s="5" t="s">
        <v>24</v>
      </c>
      <c r="F24" s="12" t="s">
        <v>80</v>
      </c>
      <c r="G24" s="29">
        <v>107306</v>
      </c>
      <c r="H24" s="16" t="s">
        <v>570</v>
      </c>
      <c r="I24" s="16">
        <v>1519</v>
      </c>
      <c r="J24" s="16">
        <v>1</v>
      </c>
      <c r="K24" s="16">
        <v>4</v>
      </c>
      <c r="L24" s="7">
        <v>379.75</v>
      </c>
      <c r="M24" s="8">
        <v>1500</v>
      </c>
      <c r="N24" s="9">
        <v>1500</v>
      </c>
      <c r="O24" s="47">
        <v>1500</v>
      </c>
      <c r="P24" s="53">
        <v>569625</v>
      </c>
      <c r="Q24" s="10" t="s">
        <v>571</v>
      </c>
      <c r="R24" s="17" t="s">
        <v>577</v>
      </c>
      <c r="S24" s="10" t="s">
        <v>578</v>
      </c>
      <c r="T24" s="10" t="s">
        <v>578</v>
      </c>
      <c r="U24" s="10"/>
      <c r="V24" s="10"/>
      <c r="W24" s="10"/>
    </row>
    <row r="25" spans="1:23" ht="33.75">
      <c r="A25" s="13">
        <v>22</v>
      </c>
      <c r="B25" s="13">
        <v>265</v>
      </c>
      <c r="C25" s="5" t="s">
        <v>564</v>
      </c>
      <c r="D25" s="5" t="s">
        <v>565</v>
      </c>
      <c r="E25" s="5" t="s">
        <v>24</v>
      </c>
      <c r="F25" s="12" t="s">
        <v>80</v>
      </c>
      <c r="G25" s="29">
        <v>107306</v>
      </c>
      <c r="H25" s="16" t="s">
        <v>566</v>
      </c>
      <c r="I25" s="16">
        <v>68</v>
      </c>
      <c r="J25" s="16">
        <v>1</v>
      </c>
      <c r="K25" s="16">
        <v>4</v>
      </c>
      <c r="L25" s="7">
        <v>17</v>
      </c>
      <c r="M25" s="8">
        <v>5700</v>
      </c>
      <c r="N25" s="9">
        <v>5800</v>
      </c>
      <c r="O25" s="47">
        <v>5750</v>
      </c>
      <c r="P25" s="53">
        <v>97750</v>
      </c>
      <c r="Q25" s="10" t="s">
        <v>27</v>
      </c>
      <c r="R25" s="17" t="s">
        <v>579</v>
      </c>
      <c r="S25" s="10" t="s">
        <v>578</v>
      </c>
      <c r="T25" s="10" t="s">
        <v>580</v>
      </c>
      <c r="U25" s="10"/>
      <c r="V25" s="10"/>
      <c r="W25" s="10"/>
    </row>
    <row r="26" spans="1:23" ht="33.75">
      <c r="A26" s="13">
        <v>23</v>
      </c>
      <c r="B26" s="13">
        <v>266</v>
      </c>
      <c r="C26" s="5" t="s">
        <v>564</v>
      </c>
      <c r="D26" s="5" t="s">
        <v>565</v>
      </c>
      <c r="E26" s="5" t="s">
        <v>24</v>
      </c>
      <c r="F26" s="12" t="s">
        <v>80</v>
      </c>
      <c r="G26" s="29">
        <v>107306</v>
      </c>
      <c r="H26" s="16" t="s">
        <v>570</v>
      </c>
      <c r="I26" s="16">
        <v>1519</v>
      </c>
      <c r="J26" s="16">
        <v>1</v>
      </c>
      <c r="K26" s="16">
        <v>4</v>
      </c>
      <c r="L26" s="7">
        <v>379.75</v>
      </c>
      <c r="M26" s="8">
        <v>1500</v>
      </c>
      <c r="N26" s="9">
        <v>1500</v>
      </c>
      <c r="O26" s="47">
        <v>1500</v>
      </c>
      <c r="P26" s="53">
        <v>569625</v>
      </c>
      <c r="Q26" s="10" t="s">
        <v>571</v>
      </c>
      <c r="R26" s="17" t="s">
        <v>579</v>
      </c>
      <c r="S26" s="10" t="s">
        <v>578</v>
      </c>
      <c r="T26" s="10" t="s">
        <v>580</v>
      </c>
      <c r="U26" s="10"/>
      <c r="V26" s="10"/>
      <c r="W26" s="10"/>
    </row>
    <row r="27" spans="1:23" ht="45">
      <c r="A27" s="13">
        <v>24</v>
      </c>
      <c r="B27" s="13">
        <v>271</v>
      </c>
      <c r="C27" s="5" t="s">
        <v>564</v>
      </c>
      <c r="D27" s="5" t="s">
        <v>565</v>
      </c>
      <c r="E27" s="5" t="s">
        <v>24</v>
      </c>
      <c r="F27" s="12" t="s">
        <v>80</v>
      </c>
      <c r="G27" s="29">
        <v>107306</v>
      </c>
      <c r="H27" s="16" t="s">
        <v>566</v>
      </c>
      <c r="I27" s="16">
        <v>68</v>
      </c>
      <c r="J27" s="16">
        <v>1</v>
      </c>
      <c r="K27" s="16">
        <v>4</v>
      </c>
      <c r="L27" s="7">
        <v>17</v>
      </c>
      <c r="M27" s="8">
        <v>5700</v>
      </c>
      <c r="N27" s="9">
        <v>5800</v>
      </c>
      <c r="O27" s="47">
        <v>5750</v>
      </c>
      <c r="P27" s="53">
        <v>97750</v>
      </c>
      <c r="Q27" s="10" t="s">
        <v>27</v>
      </c>
      <c r="R27" s="17" t="s">
        <v>581</v>
      </c>
      <c r="S27" s="10" t="s">
        <v>582</v>
      </c>
      <c r="T27" s="10" t="s">
        <v>583</v>
      </c>
      <c r="U27" s="10"/>
      <c r="V27" s="10"/>
      <c r="W27" s="10"/>
    </row>
    <row r="28" spans="1:23" ht="45">
      <c r="A28" s="13">
        <v>25</v>
      </c>
      <c r="B28" s="13">
        <v>272</v>
      </c>
      <c r="C28" s="5" t="s">
        <v>564</v>
      </c>
      <c r="D28" s="5" t="s">
        <v>565</v>
      </c>
      <c r="E28" s="5" t="s">
        <v>24</v>
      </c>
      <c r="F28" s="12" t="s">
        <v>80</v>
      </c>
      <c r="G28" s="29">
        <v>107306</v>
      </c>
      <c r="H28" s="16" t="s">
        <v>570</v>
      </c>
      <c r="I28" s="16">
        <v>1519</v>
      </c>
      <c r="J28" s="16">
        <v>1</v>
      </c>
      <c r="K28" s="16">
        <v>4</v>
      </c>
      <c r="L28" s="7">
        <v>379.75</v>
      </c>
      <c r="M28" s="8">
        <v>1500</v>
      </c>
      <c r="N28" s="9">
        <v>1500</v>
      </c>
      <c r="O28" s="47">
        <v>1500</v>
      </c>
      <c r="P28" s="53">
        <v>569625</v>
      </c>
      <c r="Q28" s="10" t="s">
        <v>571</v>
      </c>
      <c r="R28" s="17" t="s">
        <v>581</v>
      </c>
      <c r="S28" s="10" t="s">
        <v>582</v>
      </c>
      <c r="T28" s="10" t="s">
        <v>583</v>
      </c>
      <c r="U28" s="10"/>
      <c r="V28" s="10"/>
      <c r="W28" s="10"/>
    </row>
    <row r="29" spans="1:23" ht="33.75">
      <c r="A29" s="13">
        <v>26</v>
      </c>
      <c r="B29" s="13">
        <v>277</v>
      </c>
      <c r="C29" s="5" t="s">
        <v>564</v>
      </c>
      <c r="D29" s="5" t="s">
        <v>572</v>
      </c>
      <c r="E29" s="5" t="s">
        <v>24</v>
      </c>
      <c r="F29" s="12" t="s">
        <v>25</v>
      </c>
      <c r="G29" s="29">
        <v>20033</v>
      </c>
      <c r="H29" s="16" t="s">
        <v>573</v>
      </c>
      <c r="I29" s="16">
        <v>69</v>
      </c>
      <c r="J29" s="16">
        <v>1</v>
      </c>
      <c r="K29" s="16">
        <v>6</v>
      </c>
      <c r="L29" s="7">
        <v>11.5</v>
      </c>
      <c r="M29" s="8">
        <v>6700</v>
      </c>
      <c r="N29" s="9">
        <v>6800</v>
      </c>
      <c r="O29" s="47">
        <v>6750</v>
      </c>
      <c r="P29" s="53">
        <v>77625</v>
      </c>
      <c r="Q29" s="10" t="s">
        <v>27</v>
      </c>
      <c r="R29" s="17" t="s">
        <v>584</v>
      </c>
      <c r="S29" s="10" t="s">
        <v>575</v>
      </c>
      <c r="T29" s="10" t="s">
        <v>576</v>
      </c>
      <c r="U29" s="10"/>
      <c r="V29" s="10"/>
      <c r="W29" s="10"/>
    </row>
    <row r="30" spans="1:23" ht="33.75">
      <c r="A30" s="13">
        <v>27</v>
      </c>
      <c r="B30" s="13">
        <v>278</v>
      </c>
      <c r="C30" s="5" t="s">
        <v>564</v>
      </c>
      <c r="D30" s="5" t="s">
        <v>572</v>
      </c>
      <c r="E30" s="5" t="s">
        <v>24</v>
      </c>
      <c r="F30" s="12" t="s">
        <v>25</v>
      </c>
      <c r="G30" s="29">
        <v>20033</v>
      </c>
      <c r="H30" s="16" t="s">
        <v>585</v>
      </c>
      <c r="I30" s="16">
        <v>1506</v>
      </c>
      <c r="J30" s="16">
        <v>1</v>
      </c>
      <c r="K30" s="16">
        <v>6</v>
      </c>
      <c r="L30" s="7">
        <v>251</v>
      </c>
      <c r="M30" s="8">
        <v>1700</v>
      </c>
      <c r="N30" s="9">
        <v>1800</v>
      </c>
      <c r="O30" s="47">
        <v>1750</v>
      </c>
      <c r="P30" s="53">
        <v>439250</v>
      </c>
      <c r="Q30" s="10" t="s">
        <v>586</v>
      </c>
      <c r="R30" s="17" t="s">
        <v>584</v>
      </c>
      <c r="S30" s="10" t="s">
        <v>575</v>
      </c>
      <c r="T30" s="10" t="s">
        <v>576</v>
      </c>
      <c r="U30" s="10"/>
      <c r="V30" s="10"/>
      <c r="W30" s="10"/>
    </row>
    <row r="31" spans="1:23" ht="33.75">
      <c r="A31" s="13">
        <v>28</v>
      </c>
      <c r="B31" s="13">
        <v>279</v>
      </c>
      <c r="C31" s="5" t="s">
        <v>564</v>
      </c>
      <c r="D31" s="5" t="s">
        <v>572</v>
      </c>
      <c r="E31" s="5" t="s">
        <v>24</v>
      </c>
      <c r="F31" s="12" t="s">
        <v>25</v>
      </c>
      <c r="G31" s="29">
        <v>20033</v>
      </c>
      <c r="H31" s="16" t="s">
        <v>573</v>
      </c>
      <c r="I31" s="16">
        <v>69</v>
      </c>
      <c r="J31" s="16">
        <v>1</v>
      </c>
      <c r="K31" s="16">
        <v>6</v>
      </c>
      <c r="L31" s="7">
        <v>11.5</v>
      </c>
      <c r="M31" s="8">
        <v>6700</v>
      </c>
      <c r="N31" s="9">
        <v>6800</v>
      </c>
      <c r="O31" s="47">
        <v>6750</v>
      </c>
      <c r="P31" s="53">
        <v>77625</v>
      </c>
      <c r="Q31" s="10" t="s">
        <v>27</v>
      </c>
      <c r="R31" s="17" t="s">
        <v>587</v>
      </c>
      <c r="S31" s="10" t="s">
        <v>575</v>
      </c>
      <c r="T31" s="10" t="s">
        <v>576</v>
      </c>
      <c r="U31" s="10"/>
      <c r="V31" s="10"/>
      <c r="W31" s="10"/>
    </row>
    <row r="32" spans="1:23" ht="33.75">
      <c r="A32" s="13">
        <v>29</v>
      </c>
      <c r="B32" s="13">
        <v>280</v>
      </c>
      <c r="C32" s="5" t="s">
        <v>564</v>
      </c>
      <c r="D32" s="5" t="s">
        <v>572</v>
      </c>
      <c r="E32" s="5" t="s">
        <v>24</v>
      </c>
      <c r="F32" s="12" t="s">
        <v>25</v>
      </c>
      <c r="G32" s="29">
        <v>20033</v>
      </c>
      <c r="H32" s="16" t="s">
        <v>585</v>
      </c>
      <c r="I32" s="16">
        <v>1506</v>
      </c>
      <c r="J32" s="16">
        <v>1</v>
      </c>
      <c r="K32" s="16">
        <v>6</v>
      </c>
      <c r="L32" s="7">
        <v>251</v>
      </c>
      <c r="M32" s="8">
        <v>1700</v>
      </c>
      <c r="N32" s="9">
        <v>1800</v>
      </c>
      <c r="O32" s="47">
        <v>1750</v>
      </c>
      <c r="P32" s="53">
        <v>439250</v>
      </c>
      <c r="Q32" s="10" t="s">
        <v>586</v>
      </c>
      <c r="R32" s="17" t="s">
        <v>587</v>
      </c>
      <c r="S32" s="10" t="s">
        <v>575</v>
      </c>
      <c r="T32" s="10" t="s">
        <v>576</v>
      </c>
      <c r="U32" s="10"/>
      <c r="V32" s="10"/>
      <c r="W32" s="10"/>
    </row>
    <row r="33" spans="1:23" ht="33.75">
      <c r="A33" s="13">
        <v>30</v>
      </c>
      <c r="B33" s="13">
        <v>275</v>
      </c>
      <c r="C33" s="5" t="s">
        <v>564</v>
      </c>
      <c r="D33" s="5" t="s">
        <v>572</v>
      </c>
      <c r="E33" s="5" t="s">
        <v>24</v>
      </c>
      <c r="F33" s="12" t="s">
        <v>25</v>
      </c>
      <c r="G33" s="29">
        <v>20033</v>
      </c>
      <c r="H33" s="16" t="s">
        <v>573</v>
      </c>
      <c r="I33" s="16">
        <v>69</v>
      </c>
      <c r="J33" s="16">
        <v>1</v>
      </c>
      <c r="K33" s="16">
        <v>6</v>
      </c>
      <c r="L33" s="7">
        <v>11.5</v>
      </c>
      <c r="M33" s="8">
        <v>6700</v>
      </c>
      <c r="N33" s="9">
        <v>6800</v>
      </c>
      <c r="O33" s="47">
        <v>6750</v>
      </c>
      <c r="P33" s="53">
        <v>77625</v>
      </c>
      <c r="Q33" s="10" t="s">
        <v>27</v>
      </c>
      <c r="R33" s="17" t="s">
        <v>588</v>
      </c>
      <c r="S33" s="10" t="s">
        <v>575</v>
      </c>
      <c r="T33" s="10" t="s">
        <v>576</v>
      </c>
      <c r="U33" s="10"/>
      <c r="V33" s="10"/>
      <c r="W33" s="10"/>
    </row>
    <row r="34" spans="1:23" ht="33.75">
      <c r="A34" s="13">
        <v>31</v>
      </c>
      <c r="B34" s="13">
        <v>276</v>
      </c>
      <c r="C34" s="5" t="s">
        <v>564</v>
      </c>
      <c r="D34" s="5" t="s">
        <v>572</v>
      </c>
      <c r="E34" s="5" t="s">
        <v>24</v>
      </c>
      <c r="F34" s="12" t="s">
        <v>25</v>
      </c>
      <c r="G34" s="29">
        <v>20033</v>
      </c>
      <c r="H34" s="16" t="s">
        <v>585</v>
      </c>
      <c r="I34" s="16">
        <v>1506</v>
      </c>
      <c r="J34" s="16">
        <v>1</v>
      </c>
      <c r="K34" s="16">
        <v>6</v>
      </c>
      <c r="L34" s="7">
        <v>251</v>
      </c>
      <c r="M34" s="8">
        <v>1700</v>
      </c>
      <c r="N34" s="9">
        <v>1800</v>
      </c>
      <c r="O34" s="47">
        <v>1750</v>
      </c>
      <c r="P34" s="53">
        <v>439250</v>
      </c>
      <c r="Q34" s="10" t="s">
        <v>586</v>
      </c>
      <c r="R34" s="17" t="s">
        <v>588</v>
      </c>
      <c r="S34" s="10" t="s">
        <v>575</v>
      </c>
      <c r="T34" s="10" t="s">
        <v>576</v>
      </c>
      <c r="U34" s="10"/>
      <c r="V34" s="10"/>
      <c r="W34" s="10"/>
    </row>
    <row r="35" spans="1:23" ht="67.5">
      <c r="A35" s="13">
        <v>32</v>
      </c>
      <c r="B35" s="13">
        <v>243</v>
      </c>
      <c r="C35" s="5" t="s">
        <v>403</v>
      </c>
      <c r="D35" s="5" t="s">
        <v>652</v>
      </c>
      <c r="E35" s="5" t="s">
        <v>24</v>
      </c>
      <c r="F35" s="12" t="s">
        <v>80</v>
      </c>
      <c r="G35" s="29">
        <v>44132</v>
      </c>
      <c r="H35" s="16" t="s">
        <v>653</v>
      </c>
      <c r="I35" s="16">
        <v>93</v>
      </c>
      <c r="J35" s="16">
        <v>3</v>
      </c>
      <c r="K35" s="16">
        <v>7</v>
      </c>
      <c r="L35" s="7">
        <v>39.857142857142854</v>
      </c>
      <c r="M35" s="8">
        <v>7600</v>
      </c>
      <c r="N35" s="9">
        <v>7600</v>
      </c>
      <c r="O35" s="47">
        <v>7600</v>
      </c>
      <c r="P35" s="53">
        <v>302914.28571428568</v>
      </c>
      <c r="Q35" s="10" t="s">
        <v>27</v>
      </c>
      <c r="R35" s="17" t="s">
        <v>654</v>
      </c>
      <c r="S35" s="10" t="s">
        <v>655</v>
      </c>
      <c r="T35" s="10" t="s">
        <v>656</v>
      </c>
      <c r="U35" s="10"/>
      <c r="V35" s="10"/>
      <c r="W35" s="10"/>
    </row>
    <row r="36" spans="1:23" ht="67.5">
      <c r="A36" s="13">
        <v>33</v>
      </c>
      <c r="B36" s="13">
        <v>244</v>
      </c>
      <c r="C36" s="5" t="s">
        <v>403</v>
      </c>
      <c r="D36" s="5" t="s">
        <v>652</v>
      </c>
      <c r="E36" s="5" t="s">
        <v>24</v>
      </c>
      <c r="F36" s="12" t="s">
        <v>80</v>
      </c>
      <c r="G36" s="29">
        <v>44132</v>
      </c>
      <c r="H36" s="16" t="s">
        <v>657</v>
      </c>
      <c r="I36" s="16">
        <v>3228</v>
      </c>
      <c r="J36" s="16">
        <v>3</v>
      </c>
      <c r="K36" s="16">
        <v>7</v>
      </c>
      <c r="L36" s="7">
        <v>1383.4285714285713</v>
      </c>
      <c r="M36" s="8">
        <v>2000</v>
      </c>
      <c r="N36" s="9">
        <v>1900</v>
      </c>
      <c r="O36" s="47">
        <v>1950</v>
      </c>
      <c r="P36" s="53">
        <v>2697685.7142857141</v>
      </c>
      <c r="Q36" s="10" t="s">
        <v>658</v>
      </c>
      <c r="R36" s="17" t="s">
        <v>654</v>
      </c>
      <c r="S36" s="10" t="s">
        <v>655</v>
      </c>
      <c r="T36" s="10" t="s">
        <v>656</v>
      </c>
      <c r="U36" s="10"/>
      <c r="V36" s="10"/>
      <c r="W36" s="10"/>
    </row>
    <row r="37" spans="1:23" ht="36">
      <c r="A37" s="13">
        <v>34</v>
      </c>
      <c r="B37" s="13">
        <v>283</v>
      </c>
      <c r="C37" s="5" t="s">
        <v>659</v>
      </c>
      <c r="D37" s="5" t="s">
        <v>660</v>
      </c>
      <c r="E37" s="5" t="s">
        <v>24</v>
      </c>
      <c r="F37" s="12" t="s">
        <v>257</v>
      </c>
      <c r="G37" s="29">
        <v>2006</v>
      </c>
      <c r="H37" s="20" t="s">
        <v>661</v>
      </c>
      <c r="I37" s="20">
        <v>150</v>
      </c>
      <c r="J37" s="20">
        <v>627</v>
      </c>
      <c r="K37" s="20">
        <v>7315</v>
      </c>
      <c r="L37" s="7">
        <v>12.857142857142858</v>
      </c>
      <c r="M37" s="8">
        <v>15700</v>
      </c>
      <c r="N37" s="9">
        <v>14900</v>
      </c>
      <c r="O37" s="47">
        <v>15300</v>
      </c>
      <c r="P37" s="53">
        <v>196714.28571428571</v>
      </c>
      <c r="Q37" s="10" t="s">
        <v>27</v>
      </c>
      <c r="R37" s="17" t="s">
        <v>662</v>
      </c>
      <c r="S37" s="5" t="s">
        <v>663</v>
      </c>
      <c r="T37" s="5" t="s">
        <v>663</v>
      </c>
      <c r="U37" s="10"/>
      <c r="V37" s="10"/>
      <c r="W37" s="10"/>
    </row>
    <row r="38" spans="1:23" ht="36">
      <c r="A38" s="13">
        <v>35</v>
      </c>
      <c r="B38" s="13">
        <v>284</v>
      </c>
      <c r="C38" s="5" t="s">
        <v>659</v>
      </c>
      <c r="D38" s="5" t="s">
        <v>660</v>
      </c>
      <c r="E38" s="5" t="s">
        <v>24</v>
      </c>
      <c r="F38" s="12" t="s">
        <v>257</v>
      </c>
      <c r="G38" s="29">
        <v>2006</v>
      </c>
      <c r="H38" s="20" t="s">
        <v>664</v>
      </c>
      <c r="I38" s="20">
        <v>324</v>
      </c>
      <c r="J38" s="20">
        <v>627</v>
      </c>
      <c r="K38" s="20">
        <v>7315</v>
      </c>
      <c r="L38" s="7">
        <v>27.771428571428572</v>
      </c>
      <c r="M38" s="8">
        <v>4400</v>
      </c>
      <c r="N38" s="9">
        <v>4200</v>
      </c>
      <c r="O38" s="47">
        <v>4300</v>
      </c>
      <c r="P38" s="53">
        <v>119417.14285714286</v>
      </c>
      <c r="Q38" s="10" t="s">
        <v>665</v>
      </c>
      <c r="R38" s="17" t="s">
        <v>662</v>
      </c>
      <c r="S38" s="5" t="s">
        <v>663</v>
      </c>
      <c r="T38" s="5" t="s">
        <v>663</v>
      </c>
      <c r="U38" s="10"/>
      <c r="V38" s="10"/>
      <c r="W38" s="10"/>
    </row>
    <row r="39" spans="1:23" ht="45">
      <c r="A39" s="13">
        <v>36</v>
      </c>
      <c r="B39" s="13">
        <v>285</v>
      </c>
      <c r="C39" s="5" t="s">
        <v>659</v>
      </c>
      <c r="D39" s="5" t="s">
        <v>660</v>
      </c>
      <c r="E39" s="5" t="s">
        <v>24</v>
      </c>
      <c r="F39" s="12" t="s">
        <v>257</v>
      </c>
      <c r="G39" s="29">
        <v>2006</v>
      </c>
      <c r="H39" s="20" t="s">
        <v>669</v>
      </c>
      <c r="I39" s="20">
        <v>150</v>
      </c>
      <c r="J39" s="20">
        <v>1463</v>
      </c>
      <c r="K39" s="20">
        <v>7315</v>
      </c>
      <c r="L39" s="7">
        <v>30</v>
      </c>
      <c r="M39" s="8">
        <v>15700</v>
      </c>
      <c r="N39" s="9">
        <v>14900</v>
      </c>
      <c r="O39" s="47">
        <v>15300</v>
      </c>
      <c r="P39" s="53">
        <v>459000</v>
      </c>
      <c r="Q39" s="10" t="s">
        <v>27</v>
      </c>
      <c r="R39" s="17" t="s">
        <v>670</v>
      </c>
      <c r="S39" s="5" t="s">
        <v>671</v>
      </c>
      <c r="T39" s="5" t="s">
        <v>671</v>
      </c>
      <c r="U39" s="10"/>
      <c r="V39" s="10"/>
      <c r="W39" s="10"/>
    </row>
    <row r="40" spans="1:23" ht="45">
      <c r="A40" s="13">
        <v>37</v>
      </c>
      <c r="B40" s="13">
        <v>286</v>
      </c>
      <c r="C40" s="5" t="s">
        <v>659</v>
      </c>
      <c r="D40" s="5" t="s">
        <v>660</v>
      </c>
      <c r="E40" s="5" t="s">
        <v>24</v>
      </c>
      <c r="F40" s="12" t="s">
        <v>257</v>
      </c>
      <c r="G40" s="29">
        <v>2006</v>
      </c>
      <c r="H40" s="20" t="s">
        <v>672</v>
      </c>
      <c r="I40" s="20">
        <v>324</v>
      </c>
      <c r="J40" s="20">
        <v>1463</v>
      </c>
      <c r="K40" s="20">
        <v>7315</v>
      </c>
      <c r="L40" s="7">
        <v>64.8</v>
      </c>
      <c r="M40" s="8">
        <v>4400</v>
      </c>
      <c r="N40" s="9">
        <v>4200</v>
      </c>
      <c r="O40" s="47">
        <v>4300</v>
      </c>
      <c r="P40" s="53">
        <v>278640</v>
      </c>
      <c r="Q40" s="10" t="s">
        <v>665</v>
      </c>
      <c r="R40" s="17" t="s">
        <v>670</v>
      </c>
      <c r="S40" s="5" t="s">
        <v>671</v>
      </c>
      <c r="T40" s="5" t="s">
        <v>671</v>
      </c>
      <c r="U40" s="10"/>
      <c r="V40" s="10"/>
      <c r="W40" s="10"/>
    </row>
    <row r="41" spans="1:23" ht="56.25">
      <c r="A41" s="13">
        <v>38</v>
      </c>
      <c r="B41" s="13">
        <v>287</v>
      </c>
      <c r="C41" s="5" t="s">
        <v>659</v>
      </c>
      <c r="D41" s="5" t="s">
        <v>660</v>
      </c>
      <c r="E41" s="5" t="s">
        <v>24</v>
      </c>
      <c r="F41" s="12" t="s">
        <v>257</v>
      </c>
      <c r="G41" s="29">
        <v>2006</v>
      </c>
      <c r="H41" s="20" t="s">
        <v>673</v>
      </c>
      <c r="I41" s="20">
        <v>150</v>
      </c>
      <c r="J41" s="20">
        <v>836</v>
      </c>
      <c r="K41" s="20">
        <v>7315</v>
      </c>
      <c r="L41" s="7">
        <v>17.142857142857142</v>
      </c>
      <c r="M41" s="8">
        <v>15700</v>
      </c>
      <c r="N41" s="9">
        <v>14900</v>
      </c>
      <c r="O41" s="47">
        <v>15300</v>
      </c>
      <c r="P41" s="53">
        <v>262285.71428571426</v>
      </c>
      <c r="Q41" s="10" t="s">
        <v>27</v>
      </c>
      <c r="R41" s="17" t="s">
        <v>674</v>
      </c>
      <c r="S41" s="5" t="s">
        <v>675</v>
      </c>
      <c r="T41" s="5" t="s">
        <v>675</v>
      </c>
      <c r="U41" s="10"/>
      <c r="V41" s="10"/>
      <c r="W41" s="10"/>
    </row>
    <row r="42" spans="1:23" ht="56.25">
      <c r="A42" s="13">
        <v>39</v>
      </c>
      <c r="B42" s="13">
        <v>288</v>
      </c>
      <c r="C42" s="5" t="s">
        <v>659</v>
      </c>
      <c r="D42" s="5" t="s">
        <v>660</v>
      </c>
      <c r="E42" s="5" t="s">
        <v>24</v>
      </c>
      <c r="F42" s="12" t="s">
        <v>257</v>
      </c>
      <c r="G42" s="29">
        <v>2006</v>
      </c>
      <c r="H42" s="20" t="s">
        <v>676</v>
      </c>
      <c r="I42" s="20">
        <v>324</v>
      </c>
      <c r="J42" s="20">
        <v>836</v>
      </c>
      <c r="K42" s="20">
        <v>7315</v>
      </c>
      <c r="L42" s="7">
        <v>37.028571428571425</v>
      </c>
      <c r="M42" s="8">
        <v>4400</v>
      </c>
      <c r="N42" s="9">
        <v>4200</v>
      </c>
      <c r="O42" s="47">
        <v>4300</v>
      </c>
      <c r="P42" s="53">
        <v>159222.85714285713</v>
      </c>
      <c r="Q42" s="10" t="s">
        <v>665</v>
      </c>
      <c r="R42" s="17" t="s">
        <v>674</v>
      </c>
      <c r="S42" s="5" t="s">
        <v>675</v>
      </c>
      <c r="T42" s="5" t="s">
        <v>675</v>
      </c>
      <c r="U42" s="10"/>
      <c r="V42" s="10"/>
      <c r="W42" s="10"/>
    </row>
    <row r="43" spans="1:23" ht="67.5">
      <c r="A43" s="13">
        <v>40</v>
      </c>
      <c r="B43" s="13">
        <v>289</v>
      </c>
      <c r="C43" s="5" t="s">
        <v>659</v>
      </c>
      <c r="D43" s="5" t="s">
        <v>660</v>
      </c>
      <c r="E43" s="5" t="s">
        <v>24</v>
      </c>
      <c r="F43" s="12" t="s">
        <v>257</v>
      </c>
      <c r="G43" s="29">
        <v>2006</v>
      </c>
      <c r="H43" s="20" t="s">
        <v>677</v>
      </c>
      <c r="I43" s="20">
        <v>150</v>
      </c>
      <c r="J43" s="20">
        <v>77</v>
      </c>
      <c r="K43" s="20">
        <v>7315</v>
      </c>
      <c r="L43" s="7">
        <v>1.5789473684210527</v>
      </c>
      <c r="M43" s="8">
        <v>15700</v>
      </c>
      <c r="N43" s="9">
        <v>14900</v>
      </c>
      <c r="O43" s="47">
        <v>15300</v>
      </c>
      <c r="P43" s="53">
        <v>24157.894736842107</v>
      </c>
      <c r="Q43" s="10" t="s">
        <v>27</v>
      </c>
      <c r="R43" s="17" t="s">
        <v>678</v>
      </c>
      <c r="S43" s="5" t="s">
        <v>679</v>
      </c>
      <c r="T43" s="5" t="s">
        <v>679</v>
      </c>
      <c r="U43" s="10"/>
      <c r="V43" s="10"/>
      <c r="W43" s="10"/>
    </row>
    <row r="44" spans="1:23" ht="67.5">
      <c r="A44" s="13">
        <v>41</v>
      </c>
      <c r="B44" s="13">
        <v>290</v>
      </c>
      <c r="C44" s="5" t="s">
        <v>659</v>
      </c>
      <c r="D44" s="5" t="s">
        <v>660</v>
      </c>
      <c r="E44" s="5" t="s">
        <v>24</v>
      </c>
      <c r="F44" s="12" t="s">
        <v>257</v>
      </c>
      <c r="G44" s="29">
        <v>2006</v>
      </c>
      <c r="H44" s="20" t="s">
        <v>680</v>
      </c>
      <c r="I44" s="20">
        <v>324</v>
      </c>
      <c r="J44" s="20">
        <v>77</v>
      </c>
      <c r="K44" s="20">
        <v>7315</v>
      </c>
      <c r="L44" s="7">
        <v>3.4105263157894736</v>
      </c>
      <c r="M44" s="8">
        <v>4400</v>
      </c>
      <c r="N44" s="9">
        <v>4200</v>
      </c>
      <c r="O44" s="47">
        <v>4300</v>
      </c>
      <c r="P44" s="53">
        <v>14665.263157894737</v>
      </c>
      <c r="Q44" s="10" t="s">
        <v>665</v>
      </c>
      <c r="R44" s="17" t="s">
        <v>678</v>
      </c>
      <c r="S44" s="5" t="s">
        <v>679</v>
      </c>
      <c r="T44" s="5" t="s">
        <v>679</v>
      </c>
      <c r="U44" s="10"/>
      <c r="V44" s="10"/>
      <c r="W44" s="10"/>
    </row>
    <row r="45" spans="1:23" ht="45">
      <c r="A45" s="13">
        <v>42</v>
      </c>
      <c r="B45" s="13">
        <v>291</v>
      </c>
      <c r="C45" s="5" t="s">
        <v>659</v>
      </c>
      <c r="D45" s="5" t="s">
        <v>660</v>
      </c>
      <c r="E45" s="5" t="s">
        <v>24</v>
      </c>
      <c r="F45" s="12" t="s">
        <v>257</v>
      </c>
      <c r="G45" s="29">
        <v>2006</v>
      </c>
      <c r="H45" s="20" t="s">
        <v>681</v>
      </c>
      <c r="I45" s="20">
        <v>150</v>
      </c>
      <c r="J45" s="20">
        <v>308</v>
      </c>
      <c r="K45" s="20">
        <v>7315</v>
      </c>
      <c r="L45" s="7">
        <v>6.3157894736842106</v>
      </c>
      <c r="M45" s="8">
        <v>15700</v>
      </c>
      <c r="N45" s="9">
        <v>14900</v>
      </c>
      <c r="O45" s="47">
        <v>15300</v>
      </c>
      <c r="P45" s="53">
        <v>96631.578947368427</v>
      </c>
      <c r="Q45" s="10" t="s">
        <v>27</v>
      </c>
      <c r="R45" s="17" t="s">
        <v>682</v>
      </c>
      <c r="S45" s="5" t="s">
        <v>683</v>
      </c>
      <c r="T45" s="5" t="s">
        <v>684</v>
      </c>
      <c r="U45" s="10"/>
      <c r="V45" s="10"/>
      <c r="W45" s="10"/>
    </row>
    <row r="46" spans="1:23" ht="45">
      <c r="A46" s="13">
        <v>43</v>
      </c>
      <c r="B46" s="13">
        <v>292</v>
      </c>
      <c r="C46" s="5" t="s">
        <v>659</v>
      </c>
      <c r="D46" s="5" t="s">
        <v>660</v>
      </c>
      <c r="E46" s="5" t="s">
        <v>24</v>
      </c>
      <c r="F46" s="12" t="s">
        <v>257</v>
      </c>
      <c r="G46" s="29">
        <v>2006</v>
      </c>
      <c r="H46" s="20" t="s">
        <v>685</v>
      </c>
      <c r="I46" s="20">
        <v>324</v>
      </c>
      <c r="J46" s="20">
        <v>308</v>
      </c>
      <c r="K46" s="20">
        <v>7315</v>
      </c>
      <c r="L46" s="7">
        <v>13.642105263157895</v>
      </c>
      <c r="M46" s="8">
        <v>4400</v>
      </c>
      <c r="N46" s="9">
        <v>4200</v>
      </c>
      <c r="O46" s="47">
        <v>4300</v>
      </c>
      <c r="P46" s="53">
        <v>58661.052631578947</v>
      </c>
      <c r="Q46" s="10" t="s">
        <v>665</v>
      </c>
      <c r="R46" s="17" t="s">
        <v>682</v>
      </c>
      <c r="S46" s="5" t="s">
        <v>683</v>
      </c>
      <c r="T46" s="5" t="s">
        <v>684</v>
      </c>
      <c r="U46" s="10"/>
      <c r="V46" s="10"/>
      <c r="W46" s="10"/>
    </row>
    <row r="47" spans="1:23" ht="36">
      <c r="A47" s="13">
        <v>44</v>
      </c>
      <c r="B47" s="13">
        <v>293</v>
      </c>
      <c r="C47" s="5" t="s">
        <v>659</v>
      </c>
      <c r="D47" s="5" t="s">
        <v>660</v>
      </c>
      <c r="E47" s="5" t="s">
        <v>24</v>
      </c>
      <c r="F47" s="12" t="s">
        <v>257</v>
      </c>
      <c r="G47" s="29">
        <v>2006</v>
      </c>
      <c r="H47" s="20" t="s">
        <v>677</v>
      </c>
      <c r="I47" s="20">
        <v>150</v>
      </c>
      <c r="J47" s="20">
        <v>77</v>
      </c>
      <c r="K47" s="20">
        <v>7315</v>
      </c>
      <c r="L47" s="7">
        <v>1.5789473684210527</v>
      </c>
      <c r="M47" s="8">
        <v>15700</v>
      </c>
      <c r="N47" s="9">
        <v>14900</v>
      </c>
      <c r="O47" s="47">
        <v>15300</v>
      </c>
      <c r="P47" s="53">
        <v>24157.894736842107</v>
      </c>
      <c r="Q47" s="10" t="s">
        <v>27</v>
      </c>
      <c r="R47" s="17" t="s">
        <v>686</v>
      </c>
      <c r="S47" s="5" t="s">
        <v>687</v>
      </c>
      <c r="T47" s="5" t="s">
        <v>687</v>
      </c>
      <c r="U47" s="10"/>
      <c r="V47" s="10"/>
      <c r="W47" s="10"/>
    </row>
    <row r="48" spans="1:23" ht="36">
      <c r="A48" s="13">
        <v>45</v>
      </c>
      <c r="B48" s="13">
        <v>294</v>
      </c>
      <c r="C48" s="5" t="s">
        <v>659</v>
      </c>
      <c r="D48" s="5" t="s">
        <v>660</v>
      </c>
      <c r="E48" s="5" t="s">
        <v>24</v>
      </c>
      <c r="F48" s="12" t="s">
        <v>257</v>
      </c>
      <c r="G48" s="29">
        <v>2006</v>
      </c>
      <c r="H48" s="20" t="s">
        <v>680</v>
      </c>
      <c r="I48" s="20">
        <v>324</v>
      </c>
      <c r="J48" s="20">
        <v>77</v>
      </c>
      <c r="K48" s="20">
        <v>7315</v>
      </c>
      <c r="L48" s="7">
        <v>3.4105263157894736</v>
      </c>
      <c r="M48" s="8">
        <v>4400</v>
      </c>
      <c r="N48" s="9">
        <v>4200</v>
      </c>
      <c r="O48" s="47">
        <v>4300</v>
      </c>
      <c r="P48" s="53">
        <v>14665.263157894737</v>
      </c>
      <c r="Q48" s="10" t="s">
        <v>665</v>
      </c>
      <c r="R48" s="17" t="s">
        <v>686</v>
      </c>
      <c r="S48" s="5" t="s">
        <v>687</v>
      </c>
      <c r="T48" s="5" t="s">
        <v>687</v>
      </c>
      <c r="U48" s="10"/>
      <c r="V48" s="10"/>
      <c r="W48" s="10"/>
    </row>
    <row r="49" spans="1:23" ht="67.5">
      <c r="A49" s="13">
        <v>46</v>
      </c>
      <c r="B49" s="13">
        <v>295</v>
      </c>
      <c r="C49" s="5" t="s">
        <v>659</v>
      </c>
      <c r="D49" s="5" t="s">
        <v>660</v>
      </c>
      <c r="E49" s="5" t="s">
        <v>24</v>
      </c>
      <c r="F49" s="12" t="s">
        <v>257</v>
      </c>
      <c r="G49" s="29">
        <v>2006</v>
      </c>
      <c r="H49" s="20" t="s">
        <v>677</v>
      </c>
      <c r="I49" s="20">
        <v>150</v>
      </c>
      <c r="J49" s="20">
        <v>77</v>
      </c>
      <c r="K49" s="20">
        <v>7315</v>
      </c>
      <c r="L49" s="7">
        <v>1.5789473684210527</v>
      </c>
      <c r="M49" s="8">
        <v>15700</v>
      </c>
      <c r="N49" s="9">
        <v>14900</v>
      </c>
      <c r="O49" s="47">
        <v>15300</v>
      </c>
      <c r="P49" s="53">
        <v>24157.894736842107</v>
      </c>
      <c r="Q49" s="10" t="s">
        <v>27</v>
      </c>
      <c r="R49" s="17" t="s">
        <v>688</v>
      </c>
      <c r="S49" s="5" t="s">
        <v>689</v>
      </c>
      <c r="T49" s="5" t="s">
        <v>689</v>
      </c>
      <c r="U49" s="10"/>
      <c r="V49" s="10"/>
      <c r="W49" s="10"/>
    </row>
    <row r="50" spans="1:23" ht="67.5">
      <c r="A50" s="13">
        <v>47</v>
      </c>
      <c r="B50" s="13">
        <v>296</v>
      </c>
      <c r="C50" s="5" t="s">
        <v>659</v>
      </c>
      <c r="D50" s="5" t="s">
        <v>660</v>
      </c>
      <c r="E50" s="5" t="s">
        <v>24</v>
      </c>
      <c r="F50" s="12" t="s">
        <v>257</v>
      </c>
      <c r="G50" s="29">
        <v>2006</v>
      </c>
      <c r="H50" s="20" t="s">
        <v>680</v>
      </c>
      <c r="I50" s="20">
        <v>324</v>
      </c>
      <c r="J50" s="20">
        <v>77</v>
      </c>
      <c r="K50" s="20">
        <v>7315</v>
      </c>
      <c r="L50" s="7">
        <v>3.4105263157894736</v>
      </c>
      <c r="M50" s="8">
        <v>4400</v>
      </c>
      <c r="N50" s="9">
        <v>4200</v>
      </c>
      <c r="O50" s="47">
        <v>4300</v>
      </c>
      <c r="P50" s="53">
        <v>14665.263157894737</v>
      </c>
      <c r="Q50" s="10" t="s">
        <v>665</v>
      </c>
      <c r="R50" s="17" t="s">
        <v>688</v>
      </c>
      <c r="S50" s="5" t="s">
        <v>689</v>
      </c>
      <c r="T50" s="5" t="s">
        <v>689</v>
      </c>
      <c r="U50" s="10"/>
      <c r="V50" s="10"/>
      <c r="W50" s="10"/>
    </row>
    <row r="51" spans="1:23" ht="45">
      <c r="A51" s="13">
        <v>48</v>
      </c>
      <c r="B51" s="13">
        <v>297</v>
      </c>
      <c r="C51" s="5" t="s">
        <v>659</v>
      </c>
      <c r="D51" s="5" t="s">
        <v>660</v>
      </c>
      <c r="E51" s="5" t="s">
        <v>24</v>
      </c>
      <c r="F51" s="12" t="s">
        <v>257</v>
      </c>
      <c r="G51" s="29">
        <v>2006</v>
      </c>
      <c r="H51" s="20" t="s">
        <v>690</v>
      </c>
      <c r="I51" s="20">
        <v>150</v>
      </c>
      <c r="J51" s="20">
        <v>266</v>
      </c>
      <c r="K51" s="20">
        <v>7315</v>
      </c>
      <c r="L51" s="7">
        <v>5.4545454545454541</v>
      </c>
      <c r="M51" s="8">
        <v>15700</v>
      </c>
      <c r="N51" s="9">
        <v>14900</v>
      </c>
      <c r="O51" s="47">
        <v>15300</v>
      </c>
      <c r="P51" s="53">
        <v>83454.545454545441</v>
      </c>
      <c r="Q51" s="10" t="s">
        <v>27</v>
      </c>
      <c r="R51" s="17" t="s">
        <v>691</v>
      </c>
      <c r="S51" s="5" t="s">
        <v>692</v>
      </c>
      <c r="T51" s="5" t="s">
        <v>692</v>
      </c>
      <c r="U51" s="10"/>
      <c r="V51" s="10"/>
      <c r="W51" s="10"/>
    </row>
    <row r="52" spans="1:23" ht="45">
      <c r="A52" s="13">
        <v>49</v>
      </c>
      <c r="B52" s="13">
        <v>298</v>
      </c>
      <c r="C52" s="5" t="s">
        <v>659</v>
      </c>
      <c r="D52" s="5" t="s">
        <v>660</v>
      </c>
      <c r="E52" s="5" t="s">
        <v>24</v>
      </c>
      <c r="F52" s="12" t="s">
        <v>257</v>
      </c>
      <c r="G52" s="29">
        <v>2006</v>
      </c>
      <c r="H52" s="7" t="s">
        <v>693</v>
      </c>
      <c r="I52" s="20">
        <v>324</v>
      </c>
      <c r="J52" s="7">
        <v>266</v>
      </c>
      <c r="K52" s="7">
        <v>7315</v>
      </c>
      <c r="L52" s="7">
        <v>11.781818181818181</v>
      </c>
      <c r="M52" s="8">
        <v>4400</v>
      </c>
      <c r="N52" s="9">
        <v>4200</v>
      </c>
      <c r="O52" s="47">
        <v>4300</v>
      </c>
      <c r="P52" s="53">
        <v>50661.818181818177</v>
      </c>
      <c r="Q52" s="10" t="s">
        <v>665</v>
      </c>
      <c r="R52" s="17" t="s">
        <v>691</v>
      </c>
      <c r="S52" s="5" t="s">
        <v>692</v>
      </c>
      <c r="T52" s="5" t="s">
        <v>692</v>
      </c>
      <c r="U52" s="10"/>
      <c r="V52" s="10"/>
      <c r="W52" s="10"/>
    </row>
    <row r="53" spans="1:23" ht="33.75">
      <c r="A53" s="13">
        <v>50</v>
      </c>
      <c r="B53" s="13">
        <v>299</v>
      </c>
      <c r="C53" s="5" t="s">
        <v>659</v>
      </c>
      <c r="D53" s="5" t="s">
        <v>660</v>
      </c>
      <c r="E53" s="5" t="s">
        <v>24</v>
      </c>
      <c r="F53" s="12" t="s">
        <v>257</v>
      </c>
      <c r="G53" s="29">
        <v>2006</v>
      </c>
      <c r="H53" s="7" t="s">
        <v>694</v>
      </c>
      <c r="I53" s="20">
        <v>150</v>
      </c>
      <c r="J53" s="7">
        <v>399</v>
      </c>
      <c r="K53" s="7">
        <v>7315</v>
      </c>
      <c r="L53" s="7">
        <v>8.1818181818181817</v>
      </c>
      <c r="M53" s="8">
        <v>15700</v>
      </c>
      <c r="N53" s="9">
        <v>14900</v>
      </c>
      <c r="O53" s="47">
        <v>15300</v>
      </c>
      <c r="P53" s="53">
        <v>125181.81818181818</v>
      </c>
      <c r="Q53" s="10" t="s">
        <v>665</v>
      </c>
      <c r="R53" s="17" t="s">
        <v>691</v>
      </c>
      <c r="S53" s="5" t="s">
        <v>695</v>
      </c>
      <c r="T53" s="5" t="s">
        <v>695</v>
      </c>
      <c r="U53" s="10"/>
      <c r="V53" s="10"/>
      <c r="W53" s="10"/>
    </row>
    <row r="54" spans="1:23" ht="33.75">
      <c r="A54" s="13">
        <v>51</v>
      </c>
      <c r="B54" s="13">
        <v>300</v>
      </c>
      <c r="C54" s="5" t="s">
        <v>659</v>
      </c>
      <c r="D54" s="5" t="s">
        <v>660</v>
      </c>
      <c r="E54" s="5" t="s">
        <v>24</v>
      </c>
      <c r="F54" s="12" t="s">
        <v>257</v>
      </c>
      <c r="G54" s="29">
        <v>2006</v>
      </c>
      <c r="H54" s="7" t="s">
        <v>696</v>
      </c>
      <c r="I54" s="20">
        <v>324</v>
      </c>
      <c r="J54" s="7">
        <v>399</v>
      </c>
      <c r="K54" s="7">
        <v>7315</v>
      </c>
      <c r="L54" s="7">
        <v>17.672727272727272</v>
      </c>
      <c r="M54" s="8">
        <v>4400</v>
      </c>
      <c r="N54" s="9">
        <v>4200</v>
      </c>
      <c r="O54" s="47">
        <v>4300</v>
      </c>
      <c r="P54" s="53">
        <v>75992.727272727265</v>
      </c>
      <c r="Q54" s="10" t="s">
        <v>665</v>
      </c>
      <c r="R54" s="17" t="s">
        <v>691</v>
      </c>
      <c r="S54" s="5" t="s">
        <v>695</v>
      </c>
      <c r="T54" s="5" t="s">
        <v>695</v>
      </c>
      <c r="U54" s="10"/>
      <c r="V54" s="10"/>
      <c r="W54" s="10"/>
    </row>
    <row r="55" spans="1:23" ht="56.25">
      <c r="A55" s="13">
        <v>52</v>
      </c>
      <c r="B55" s="13">
        <v>301</v>
      </c>
      <c r="C55" s="5" t="s">
        <v>659</v>
      </c>
      <c r="D55" s="5" t="s">
        <v>660</v>
      </c>
      <c r="E55" s="5" t="s">
        <v>24</v>
      </c>
      <c r="F55" s="12" t="s">
        <v>257</v>
      </c>
      <c r="G55" s="29">
        <v>2006</v>
      </c>
      <c r="H55" s="20" t="s">
        <v>706</v>
      </c>
      <c r="I55" s="20">
        <v>150</v>
      </c>
      <c r="J55" s="20">
        <v>266</v>
      </c>
      <c r="K55" s="20">
        <v>3715</v>
      </c>
      <c r="L55" s="7">
        <v>10.740242261103633</v>
      </c>
      <c r="M55" s="8">
        <v>15700</v>
      </c>
      <c r="N55" s="9">
        <v>14900</v>
      </c>
      <c r="O55" s="47">
        <v>15300</v>
      </c>
      <c r="P55" s="53">
        <v>164325.70659488559</v>
      </c>
      <c r="Q55" s="10" t="s">
        <v>27</v>
      </c>
      <c r="R55" s="17" t="s">
        <v>707</v>
      </c>
      <c r="S55" s="5" t="s">
        <v>708</v>
      </c>
      <c r="T55" s="5" t="s">
        <v>709</v>
      </c>
      <c r="U55" s="10"/>
      <c r="V55" s="10"/>
      <c r="W55" s="10"/>
    </row>
    <row r="56" spans="1:23" ht="56.25">
      <c r="A56" s="13">
        <v>53</v>
      </c>
      <c r="B56" s="13">
        <v>302</v>
      </c>
      <c r="C56" s="5" t="s">
        <v>659</v>
      </c>
      <c r="D56" s="5" t="s">
        <v>660</v>
      </c>
      <c r="E56" s="5" t="s">
        <v>24</v>
      </c>
      <c r="F56" s="12" t="s">
        <v>257</v>
      </c>
      <c r="G56" s="29">
        <v>2006</v>
      </c>
      <c r="H56" s="20" t="s">
        <v>710</v>
      </c>
      <c r="I56" s="20">
        <v>324</v>
      </c>
      <c r="J56" s="20">
        <v>266</v>
      </c>
      <c r="K56" s="20">
        <v>3715</v>
      </c>
      <c r="L56" s="7">
        <v>23.198923283983849</v>
      </c>
      <c r="M56" s="8">
        <v>4400</v>
      </c>
      <c r="N56" s="9">
        <v>4200</v>
      </c>
      <c r="O56" s="47">
        <v>4300</v>
      </c>
      <c r="P56" s="53">
        <v>99755.370121130545</v>
      </c>
      <c r="Q56" s="10" t="s">
        <v>665</v>
      </c>
      <c r="R56" s="17" t="s">
        <v>707</v>
      </c>
      <c r="S56" s="5" t="s">
        <v>708</v>
      </c>
      <c r="T56" s="5" t="s">
        <v>709</v>
      </c>
      <c r="U56" s="10"/>
      <c r="V56" s="10"/>
      <c r="W56" s="10"/>
    </row>
    <row r="57" spans="1:23" ht="67.5">
      <c r="A57" s="13">
        <v>54</v>
      </c>
      <c r="B57" s="13">
        <v>303</v>
      </c>
      <c r="C57" s="5" t="s">
        <v>659</v>
      </c>
      <c r="D57" s="5" t="s">
        <v>660</v>
      </c>
      <c r="E57" s="5" t="s">
        <v>24</v>
      </c>
      <c r="F57" s="12" t="s">
        <v>257</v>
      </c>
      <c r="G57" s="29">
        <v>2006</v>
      </c>
      <c r="H57" s="20" t="s">
        <v>669</v>
      </c>
      <c r="I57" s="20">
        <v>150</v>
      </c>
      <c r="J57" s="20">
        <v>1463</v>
      </c>
      <c r="K57" s="20">
        <v>3715</v>
      </c>
      <c r="L57" s="7">
        <v>59.071332436069987</v>
      </c>
      <c r="M57" s="8">
        <v>15700</v>
      </c>
      <c r="N57" s="9">
        <v>14900</v>
      </c>
      <c r="O57" s="47">
        <v>15300</v>
      </c>
      <c r="P57" s="53">
        <v>903791.38627187081</v>
      </c>
      <c r="Q57" s="10" t="s">
        <v>27</v>
      </c>
      <c r="R57" s="17" t="s">
        <v>711</v>
      </c>
      <c r="S57" s="5" t="s">
        <v>712</v>
      </c>
      <c r="T57" s="5" t="s">
        <v>712</v>
      </c>
      <c r="U57" s="10"/>
      <c r="V57" s="10"/>
      <c r="W57" s="10"/>
    </row>
    <row r="58" spans="1:23" ht="67.5">
      <c r="A58" s="13">
        <v>55</v>
      </c>
      <c r="B58" s="13">
        <v>304</v>
      </c>
      <c r="C58" s="5" t="s">
        <v>659</v>
      </c>
      <c r="D58" s="5" t="s">
        <v>660</v>
      </c>
      <c r="E58" s="5" t="s">
        <v>24</v>
      </c>
      <c r="F58" s="12" t="s">
        <v>257</v>
      </c>
      <c r="G58" s="29">
        <v>2006</v>
      </c>
      <c r="H58" s="20" t="s">
        <v>672</v>
      </c>
      <c r="I58" s="20">
        <v>324</v>
      </c>
      <c r="J58" s="20">
        <v>1463</v>
      </c>
      <c r="K58" s="20">
        <v>3715</v>
      </c>
      <c r="L58" s="7">
        <v>127.59407806191116</v>
      </c>
      <c r="M58" s="8">
        <v>4400</v>
      </c>
      <c r="N58" s="9">
        <v>4200</v>
      </c>
      <c r="O58" s="47">
        <v>4300</v>
      </c>
      <c r="P58" s="53">
        <v>548654.53566621803</v>
      </c>
      <c r="Q58" s="10" t="s">
        <v>665</v>
      </c>
      <c r="R58" s="17" t="s">
        <v>711</v>
      </c>
      <c r="S58" s="5" t="s">
        <v>712</v>
      </c>
      <c r="T58" s="5" t="s">
        <v>712</v>
      </c>
      <c r="U58" s="10"/>
      <c r="V58" s="10"/>
      <c r="W58" s="10"/>
    </row>
    <row r="59" spans="1:23" ht="45">
      <c r="A59" s="13">
        <v>56</v>
      </c>
      <c r="B59" s="13">
        <v>305</v>
      </c>
      <c r="C59" s="5" t="s">
        <v>659</v>
      </c>
      <c r="D59" s="5" t="s">
        <v>660</v>
      </c>
      <c r="E59" s="5" t="s">
        <v>24</v>
      </c>
      <c r="F59" s="12" t="s">
        <v>257</v>
      </c>
      <c r="G59" s="29">
        <v>2006</v>
      </c>
      <c r="H59" s="20" t="s">
        <v>706</v>
      </c>
      <c r="I59" s="20">
        <v>150</v>
      </c>
      <c r="J59" s="20">
        <v>266</v>
      </c>
      <c r="K59" s="20">
        <v>3715</v>
      </c>
      <c r="L59" s="7">
        <v>10.740242261103633</v>
      </c>
      <c r="M59" s="8">
        <v>15700</v>
      </c>
      <c r="N59" s="9">
        <v>14900</v>
      </c>
      <c r="O59" s="47">
        <v>15300</v>
      </c>
      <c r="P59" s="53">
        <v>164325.70659488559</v>
      </c>
      <c r="Q59" s="10" t="s">
        <v>27</v>
      </c>
      <c r="R59" s="17" t="s">
        <v>713</v>
      </c>
      <c r="S59" s="5" t="s">
        <v>714</v>
      </c>
      <c r="T59" s="5" t="s">
        <v>714</v>
      </c>
      <c r="U59" s="10"/>
      <c r="V59" s="10"/>
      <c r="W59" s="10"/>
    </row>
    <row r="60" spans="1:23" ht="45">
      <c r="A60" s="13">
        <v>57</v>
      </c>
      <c r="B60" s="13">
        <v>306</v>
      </c>
      <c r="C60" s="5" t="s">
        <v>659</v>
      </c>
      <c r="D60" s="5" t="s">
        <v>660</v>
      </c>
      <c r="E60" s="5" t="s">
        <v>24</v>
      </c>
      <c r="F60" s="12" t="s">
        <v>257</v>
      </c>
      <c r="G60" s="29">
        <v>2006</v>
      </c>
      <c r="H60" s="20" t="s">
        <v>710</v>
      </c>
      <c r="I60" s="20">
        <v>324</v>
      </c>
      <c r="J60" s="20">
        <v>266</v>
      </c>
      <c r="K60" s="20">
        <v>3715</v>
      </c>
      <c r="L60" s="7">
        <v>23.198923283983849</v>
      </c>
      <c r="M60" s="8">
        <v>4400</v>
      </c>
      <c r="N60" s="9">
        <v>4200</v>
      </c>
      <c r="O60" s="47">
        <v>4300</v>
      </c>
      <c r="P60" s="53">
        <v>99755.370121130545</v>
      </c>
      <c r="Q60" s="10" t="s">
        <v>665</v>
      </c>
      <c r="R60" s="17" t="s">
        <v>713</v>
      </c>
      <c r="S60" s="5" t="s">
        <v>714</v>
      </c>
      <c r="T60" s="5" t="s">
        <v>714</v>
      </c>
      <c r="U60" s="10"/>
      <c r="V60" s="10"/>
      <c r="W60" s="10"/>
    </row>
    <row r="61" spans="1:23" ht="67.5">
      <c r="A61" s="13">
        <v>58</v>
      </c>
      <c r="B61" s="13">
        <v>307</v>
      </c>
      <c r="C61" s="5" t="s">
        <v>659</v>
      </c>
      <c r="D61" s="5" t="s">
        <v>660</v>
      </c>
      <c r="E61" s="5" t="s">
        <v>24</v>
      </c>
      <c r="F61" s="12" t="s">
        <v>257</v>
      </c>
      <c r="G61" s="29">
        <v>2006</v>
      </c>
      <c r="H61" s="20" t="s">
        <v>681</v>
      </c>
      <c r="I61" s="20">
        <v>150</v>
      </c>
      <c r="J61" s="20">
        <v>308</v>
      </c>
      <c r="K61" s="20">
        <v>3715</v>
      </c>
      <c r="L61" s="7">
        <v>12.436069986541051</v>
      </c>
      <c r="M61" s="8">
        <v>15700</v>
      </c>
      <c r="N61" s="9">
        <v>14900</v>
      </c>
      <c r="O61" s="47">
        <v>15300</v>
      </c>
      <c r="P61" s="53">
        <v>190271.87079407807</v>
      </c>
      <c r="Q61" s="10" t="s">
        <v>27</v>
      </c>
      <c r="R61" s="17" t="s">
        <v>718</v>
      </c>
      <c r="S61" s="5" t="s">
        <v>719</v>
      </c>
      <c r="T61" s="5" t="s">
        <v>719</v>
      </c>
      <c r="U61" s="10"/>
      <c r="V61" s="10"/>
      <c r="W61" s="10"/>
    </row>
    <row r="62" spans="1:23" ht="67.5">
      <c r="A62" s="13">
        <v>59</v>
      </c>
      <c r="B62" s="13">
        <v>308</v>
      </c>
      <c r="C62" s="5" t="s">
        <v>659</v>
      </c>
      <c r="D62" s="5" t="s">
        <v>660</v>
      </c>
      <c r="E62" s="5" t="s">
        <v>24</v>
      </c>
      <c r="F62" s="12" t="s">
        <v>257</v>
      </c>
      <c r="G62" s="29">
        <v>2006</v>
      </c>
      <c r="H62" s="20" t="s">
        <v>685</v>
      </c>
      <c r="I62" s="20">
        <v>324</v>
      </c>
      <c r="J62" s="20">
        <v>308</v>
      </c>
      <c r="K62" s="20">
        <v>3715</v>
      </c>
      <c r="L62" s="7">
        <v>26.861911170928668</v>
      </c>
      <c r="M62" s="8">
        <v>4400</v>
      </c>
      <c r="N62" s="9">
        <v>4200</v>
      </c>
      <c r="O62" s="47">
        <v>4300</v>
      </c>
      <c r="P62" s="53">
        <v>115506.21803499328</v>
      </c>
      <c r="Q62" s="10" t="s">
        <v>665</v>
      </c>
      <c r="R62" s="17" t="s">
        <v>718</v>
      </c>
      <c r="S62" s="5" t="s">
        <v>719</v>
      </c>
      <c r="T62" s="5" t="s">
        <v>719</v>
      </c>
      <c r="U62" s="10"/>
      <c r="V62" s="10"/>
      <c r="W62" s="10"/>
    </row>
    <row r="63" spans="1:23" ht="36">
      <c r="A63" s="13">
        <v>60</v>
      </c>
      <c r="B63" s="13">
        <v>309</v>
      </c>
      <c r="C63" s="5" t="s">
        <v>659</v>
      </c>
      <c r="D63" s="5" t="s">
        <v>660</v>
      </c>
      <c r="E63" s="5" t="s">
        <v>24</v>
      </c>
      <c r="F63" s="12" t="s">
        <v>257</v>
      </c>
      <c r="G63" s="29">
        <v>2006</v>
      </c>
      <c r="H63" s="20" t="s">
        <v>706</v>
      </c>
      <c r="I63" s="20">
        <v>150</v>
      </c>
      <c r="J63" s="20">
        <v>266</v>
      </c>
      <c r="K63" s="20">
        <v>3715</v>
      </c>
      <c r="L63" s="7">
        <v>10.740242261103633</v>
      </c>
      <c r="M63" s="8">
        <v>15700</v>
      </c>
      <c r="N63" s="9">
        <v>14900</v>
      </c>
      <c r="O63" s="47">
        <v>15300</v>
      </c>
      <c r="P63" s="53">
        <v>164325.70659488559</v>
      </c>
      <c r="Q63" s="10" t="s">
        <v>27</v>
      </c>
      <c r="R63" s="17" t="s">
        <v>720</v>
      </c>
      <c r="S63" s="21" t="s">
        <v>721</v>
      </c>
      <c r="T63" s="21" t="s">
        <v>721</v>
      </c>
      <c r="U63" s="10"/>
      <c r="V63" s="10"/>
      <c r="W63" s="10"/>
    </row>
    <row r="64" spans="1:23" ht="36">
      <c r="A64" s="13">
        <v>61</v>
      </c>
      <c r="B64" s="13">
        <v>310</v>
      </c>
      <c r="C64" s="5" t="s">
        <v>659</v>
      </c>
      <c r="D64" s="5" t="s">
        <v>660</v>
      </c>
      <c r="E64" s="5" t="s">
        <v>24</v>
      </c>
      <c r="F64" s="12" t="s">
        <v>257</v>
      </c>
      <c r="G64" s="29">
        <v>2006</v>
      </c>
      <c r="H64" s="20" t="s">
        <v>710</v>
      </c>
      <c r="I64" s="20">
        <v>324</v>
      </c>
      <c r="J64" s="20">
        <v>266</v>
      </c>
      <c r="K64" s="20">
        <v>3715</v>
      </c>
      <c r="L64" s="7">
        <v>23.198923283983849</v>
      </c>
      <c r="M64" s="8">
        <v>4400</v>
      </c>
      <c r="N64" s="9">
        <v>4200</v>
      </c>
      <c r="O64" s="47">
        <v>4300</v>
      </c>
      <c r="P64" s="53">
        <v>99755.370121130545</v>
      </c>
      <c r="Q64" s="10" t="s">
        <v>665</v>
      </c>
      <c r="R64" s="17" t="s">
        <v>720</v>
      </c>
      <c r="S64" s="21" t="s">
        <v>721</v>
      </c>
      <c r="T64" s="21" t="s">
        <v>721</v>
      </c>
      <c r="U64" s="10"/>
      <c r="V64" s="10"/>
      <c r="W64" s="10"/>
    </row>
    <row r="65" spans="1:23" ht="56.25">
      <c r="A65" s="13">
        <v>62</v>
      </c>
      <c r="B65" s="13">
        <v>311</v>
      </c>
      <c r="C65" s="5" t="s">
        <v>659</v>
      </c>
      <c r="D65" s="5" t="s">
        <v>660</v>
      </c>
      <c r="E65" s="5" t="s">
        <v>24</v>
      </c>
      <c r="F65" s="12" t="s">
        <v>257</v>
      </c>
      <c r="G65" s="29">
        <v>2006</v>
      </c>
      <c r="H65" s="20" t="s">
        <v>722</v>
      </c>
      <c r="I65" s="20">
        <v>150</v>
      </c>
      <c r="J65" s="20">
        <v>462</v>
      </c>
      <c r="K65" s="20">
        <v>3715</v>
      </c>
      <c r="L65" s="7">
        <v>18.654104979811574</v>
      </c>
      <c r="M65" s="8">
        <v>15700</v>
      </c>
      <c r="N65" s="9">
        <v>14900</v>
      </c>
      <c r="O65" s="47">
        <v>15300</v>
      </c>
      <c r="P65" s="53">
        <v>285407.8061911171</v>
      </c>
      <c r="Q65" s="10" t="s">
        <v>27</v>
      </c>
      <c r="R65" s="17" t="s">
        <v>723</v>
      </c>
      <c r="S65" s="5" t="s">
        <v>724</v>
      </c>
      <c r="T65" s="5" t="s">
        <v>725</v>
      </c>
      <c r="U65" s="10"/>
      <c r="V65" s="10"/>
      <c r="W65" s="10"/>
    </row>
    <row r="66" spans="1:23" ht="56.25">
      <c r="A66" s="13">
        <v>63</v>
      </c>
      <c r="B66" s="13">
        <v>312</v>
      </c>
      <c r="C66" s="5" t="s">
        <v>659</v>
      </c>
      <c r="D66" s="5" t="s">
        <v>660</v>
      </c>
      <c r="E66" s="5" t="s">
        <v>24</v>
      </c>
      <c r="F66" s="12" t="s">
        <v>257</v>
      </c>
      <c r="G66" s="29">
        <v>2006</v>
      </c>
      <c r="H66" s="20" t="s">
        <v>726</v>
      </c>
      <c r="I66" s="20">
        <v>324</v>
      </c>
      <c r="J66" s="20">
        <v>462</v>
      </c>
      <c r="K66" s="20">
        <v>3715</v>
      </c>
      <c r="L66" s="7">
        <v>40.292866756393003</v>
      </c>
      <c r="M66" s="8">
        <v>4400</v>
      </c>
      <c r="N66" s="9">
        <v>4200</v>
      </c>
      <c r="O66" s="47">
        <v>4300</v>
      </c>
      <c r="P66" s="53">
        <v>173259.32705248991</v>
      </c>
      <c r="Q66" s="10" t="s">
        <v>727</v>
      </c>
      <c r="R66" s="17" t="s">
        <v>723</v>
      </c>
      <c r="S66" s="5" t="s">
        <v>725</v>
      </c>
      <c r="T66" s="5" t="s">
        <v>725</v>
      </c>
      <c r="U66" s="10"/>
      <c r="V66" s="10"/>
      <c r="W66" s="10"/>
    </row>
    <row r="67" spans="1:23" ht="33.75">
      <c r="A67" s="13">
        <v>64</v>
      </c>
      <c r="B67" s="13">
        <v>241</v>
      </c>
      <c r="C67" s="5" t="s">
        <v>403</v>
      </c>
      <c r="D67" s="5" t="s">
        <v>652</v>
      </c>
      <c r="E67" s="5" t="s">
        <v>24</v>
      </c>
      <c r="F67" s="12" t="s">
        <v>80</v>
      </c>
      <c r="G67" s="29">
        <v>44132</v>
      </c>
      <c r="H67" s="16" t="s">
        <v>768</v>
      </c>
      <c r="I67" s="16">
        <v>93</v>
      </c>
      <c r="J67" s="16">
        <v>1</v>
      </c>
      <c r="K67" s="16">
        <v>7</v>
      </c>
      <c r="L67" s="7">
        <v>13.285714285714285</v>
      </c>
      <c r="M67" s="8">
        <v>7600</v>
      </c>
      <c r="N67" s="9">
        <v>7600</v>
      </c>
      <c r="O67" s="47">
        <v>7600</v>
      </c>
      <c r="P67" s="53">
        <v>100971.42857142857</v>
      </c>
      <c r="Q67" s="10" t="s">
        <v>27</v>
      </c>
      <c r="R67" s="17" t="s">
        <v>769</v>
      </c>
      <c r="S67" s="10" t="s">
        <v>770</v>
      </c>
      <c r="T67" s="10" t="s">
        <v>770</v>
      </c>
      <c r="U67" s="10"/>
      <c r="V67" s="10"/>
      <c r="W67" s="10"/>
    </row>
    <row r="68" spans="1:23" ht="33.75">
      <c r="A68" s="13">
        <v>65</v>
      </c>
      <c r="B68" s="13">
        <v>242</v>
      </c>
      <c r="C68" s="5" t="s">
        <v>403</v>
      </c>
      <c r="D68" s="5" t="s">
        <v>652</v>
      </c>
      <c r="E68" s="5" t="s">
        <v>24</v>
      </c>
      <c r="F68" s="12" t="s">
        <v>80</v>
      </c>
      <c r="G68" s="29">
        <v>44132</v>
      </c>
      <c r="H68" s="16" t="s">
        <v>771</v>
      </c>
      <c r="I68" s="16">
        <v>3228</v>
      </c>
      <c r="J68" s="16">
        <v>1</v>
      </c>
      <c r="K68" s="16">
        <v>7</v>
      </c>
      <c r="L68" s="7">
        <v>461.14285714285711</v>
      </c>
      <c r="M68" s="8">
        <v>2000</v>
      </c>
      <c r="N68" s="9">
        <v>1900</v>
      </c>
      <c r="O68" s="47">
        <v>1950</v>
      </c>
      <c r="P68" s="53">
        <v>899228.57142857136</v>
      </c>
      <c r="Q68" s="10" t="s">
        <v>658</v>
      </c>
      <c r="R68" s="17" t="s">
        <v>769</v>
      </c>
      <c r="S68" s="10" t="s">
        <v>770</v>
      </c>
      <c r="T68" s="10" t="s">
        <v>770</v>
      </c>
      <c r="U68" s="10"/>
      <c r="V68" s="10"/>
      <c r="W68" s="10"/>
    </row>
    <row r="69" spans="1:23" ht="33.75">
      <c r="A69" s="13">
        <v>66</v>
      </c>
      <c r="B69" s="13">
        <v>239</v>
      </c>
      <c r="C69" s="5" t="s">
        <v>403</v>
      </c>
      <c r="D69" s="5" t="s">
        <v>652</v>
      </c>
      <c r="E69" s="5" t="s">
        <v>24</v>
      </c>
      <c r="F69" s="12" t="s">
        <v>80</v>
      </c>
      <c r="G69" s="29">
        <v>44132</v>
      </c>
      <c r="H69" s="16" t="s">
        <v>768</v>
      </c>
      <c r="I69" s="16">
        <v>93</v>
      </c>
      <c r="J69" s="16">
        <v>1</v>
      </c>
      <c r="K69" s="16">
        <v>7</v>
      </c>
      <c r="L69" s="7">
        <v>13.285714285714285</v>
      </c>
      <c r="M69" s="8">
        <v>7600</v>
      </c>
      <c r="N69" s="9">
        <v>7600</v>
      </c>
      <c r="O69" s="47">
        <v>7600</v>
      </c>
      <c r="P69" s="53">
        <v>100971.42857142857</v>
      </c>
      <c r="Q69" s="10" t="s">
        <v>27</v>
      </c>
      <c r="R69" s="17" t="s">
        <v>778</v>
      </c>
      <c r="S69" s="10" t="s">
        <v>770</v>
      </c>
      <c r="T69" s="10" t="s">
        <v>770</v>
      </c>
      <c r="U69" s="10"/>
      <c r="V69" s="10"/>
      <c r="W69" s="10"/>
    </row>
    <row r="70" spans="1:23" ht="33.75">
      <c r="A70" s="13">
        <v>67</v>
      </c>
      <c r="B70" s="13">
        <v>240</v>
      </c>
      <c r="C70" s="5" t="s">
        <v>403</v>
      </c>
      <c r="D70" s="5" t="s">
        <v>652</v>
      </c>
      <c r="E70" s="5" t="s">
        <v>24</v>
      </c>
      <c r="F70" s="12" t="s">
        <v>80</v>
      </c>
      <c r="G70" s="29">
        <v>44132</v>
      </c>
      <c r="H70" s="16" t="s">
        <v>771</v>
      </c>
      <c r="I70" s="16">
        <v>3228</v>
      </c>
      <c r="J70" s="16">
        <v>1</v>
      </c>
      <c r="K70" s="16">
        <v>7</v>
      </c>
      <c r="L70" s="7">
        <v>461.14285714285711</v>
      </c>
      <c r="M70" s="8">
        <v>2000</v>
      </c>
      <c r="N70" s="9">
        <v>1900</v>
      </c>
      <c r="O70" s="47">
        <v>1950</v>
      </c>
      <c r="P70" s="53">
        <v>899228.57142857136</v>
      </c>
      <c r="Q70" s="10" t="s">
        <v>658</v>
      </c>
      <c r="R70" s="17" t="s">
        <v>778</v>
      </c>
      <c r="S70" s="10" t="s">
        <v>770</v>
      </c>
      <c r="T70" s="10" t="s">
        <v>770</v>
      </c>
      <c r="U70" s="10"/>
      <c r="V70" s="10"/>
      <c r="W70" s="10"/>
    </row>
    <row r="71" spans="1:23" ht="33.75">
      <c r="A71" s="13">
        <v>68</v>
      </c>
      <c r="B71" s="13">
        <v>235</v>
      </c>
      <c r="C71" s="5" t="s">
        <v>403</v>
      </c>
      <c r="D71" s="5" t="s">
        <v>652</v>
      </c>
      <c r="E71" s="5" t="s">
        <v>24</v>
      </c>
      <c r="F71" s="12" t="s">
        <v>80</v>
      </c>
      <c r="G71" s="29">
        <v>44132</v>
      </c>
      <c r="H71" s="16" t="s">
        <v>768</v>
      </c>
      <c r="I71" s="16">
        <v>93</v>
      </c>
      <c r="J71" s="16">
        <v>1</v>
      </c>
      <c r="K71" s="16">
        <v>7</v>
      </c>
      <c r="L71" s="7">
        <v>13.285714285714285</v>
      </c>
      <c r="M71" s="8">
        <v>7600</v>
      </c>
      <c r="N71" s="9">
        <v>7600</v>
      </c>
      <c r="O71" s="47">
        <v>7600</v>
      </c>
      <c r="P71" s="53">
        <v>100971.42857142857</v>
      </c>
      <c r="Q71" s="10" t="s">
        <v>27</v>
      </c>
      <c r="R71" s="17" t="s">
        <v>779</v>
      </c>
      <c r="S71" s="10" t="s">
        <v>770</v>
      </c>
      <c r="T71" s="10" t="s">
        <v>770</v>
      </c>
      <c r="U71" s="10"/>
      <c r="V71" s="10"/>
      <c r="W71" s="10"/>
    </row>
    <row r="72" spans="1:23" ht="33.75">
      <c r="A72" s="13">
        <v>69</v>
      </c>
      <c r="B72" s="13">
        <v>236</v>
      </c>
      <c r="C72" s="5" t="s">
        <v>403</v>
      </c>
      <c r="D72" s="5" t="s">
        <v>652</v>
      </c>
      <c r="E72" s="5" t="s">
        <v>24</v>
      </c>
      <c r="F72" s="12" t="s">
        <v>80</v>
      </c>
      <c r="G72" s="29">
        <v>44132</v>
      </c>
      <c r="H72" s="16" t="s">
        <v>771</v>
      </c>
      <c r="I72" s="16">
        <v>3228</v>
      </c>
      <c r="J72" s="16">
        <v>1</v>
      </c>
      <c r="K72" s="16">
        <v>7</v>
      </c>
      <c r="L72" s="7">
        <v>461.14285714285711</v>
      </c>
      <c r="M72" s="8">
        <v>2000</v>
      </c>
      <c r="N72" s="9">
        <v>1900</v>
      </c>
      <c r="O72" s="47">
        <v>1950</v>
      </c>
      <c r="P72" s="53">
        <v>899228.57142857136</v>
      </c>
      <c r="Q72" s="10" t="s">
        <v>658</v>
      </c>
      <c r="R72" s="17" t="s">
        <v>779</v>
      </c>
      <c r="S72" s="10" t="s">
        <v>770</v>
      </c>
      <c r="T72" s="10" t="s">
        <v>770</v>
      </c>
      <c r="U72" s="10"/>
      <c r="V72" s="10"/>
      <c r="W72" s="10"/>
    </row>
    <row r="73" spans="1:23" ht="45">
      <c r="A73" s="13">
        <v>70</v>
      </c>
      <c r="B73" s="13">
        <v>255</v>
      </c>
      <c r="C73" s="5" t="s">
        <v>790</v>
      </c>
      <c r="D73" s="5" t="s">
        <v>791</v>
      </c>
      <c r="E73" s="5" t="s">
        <v>24</v>
      </c>
      <c r="F73" s="12" t="s">
        <v>122</v>
      </c>
      <c r="G73" s="29">
        <v>98702</v>
      </c>
      <c r="H73" s="16">
        <v>91</v>
      </c>
      <c r="I73" s="16">
        <v>91</v>
      </c>
      <c r="J73" s="16">
        <v>1</v>
      </c>
      <c r="K73" s="16">
        <v>1</v>
      </c>
      <c r="L73" s="7">
        <v>91</v>
      </c>
      <c r="M73" s="8">
        <v>6400</v>
      </c>
      <c r="N73" s="9">
        <v>6200</v>
      </c>
      <c r="O73" s="47">
        <v>6300</v>
      </c>
      <c r="P73" s="53">
        <v>573300</v>
      </c>
      <c r="Q73" s="10" t="s">
        <v>27</v>
      </c>
      <c r="R73" s="17" t="s">
        <v>792</v>
      </c>
      <c r="S73" s="10" t="s">
        <v>793</v>
      </c>
      <c r="T73" s="10" t="s">
        <v>793</v>
      </c>
      <c r="U73" s="10"/>
      <c r="V73" s="10"/>
      <c r="W73" s="10"/>
    </row>
    <row r="74" spans="1:23" ht="45">
      <c r="A74" s="13">
        <v>71</v>
      </c>
      <c r="B74" s="13">
        <v>256</v>
      </c>
      <c r="C74" s="5" t="s">
        <v>790</v>
      </c>
      <c r="D74" s="5" t="s">
        <v>791</v>
      </c>
      <c r="E74" s="5" t="s">
        <v>24</v>
      </c>
      <c r="F74" s="12" t="s">
        <v>122</v>
      </c>
      <c r="G74" s="29">
        <v>98702</v>
      </c>
      <c r="H74" s="16">
        <v>3532</v>
      </c>
      <c r="I74" s="16">
        <v>3532</v>
      </c>
      <c r="J74" s="16">
        <v>1</v>
      </c>
      <c r="K74" s="16">
        <v>1</v>
      </c>
      <c r="L74" s="7">
        <v>3532</v>
      </c>
      <c r="M74" s="8">
        <v>1700</v>
      </c>
      <c r="N74" s="9">
        <v>1600</v>
      </c>
      <c r="O74" s="47">
        <v>1650</v>
      </c>
      <c r="P74" s="53">
        <v>5827800</v>
      </c>
      <c r="Q74" s="10" t="s">
        <v>407</v>
      </c>
      <c r="R74" s="17" t="s">
        <v>792</v>
      </c>
      <c r="S74" s="10" t="s">
        <v>793</v>
      </c>
      <c r="T74" s="10" t="s">
        <v>793</v>
      </c>
      <c r="U74" s="10"/>
      <c r="V74" s="10"/>
      <c r="W74" s="10"/>
    </row>
    <row r="75" spans="1:23" ht="56.25">
      <c r="A75" s="13">
        <v>72</v>
      </c>
      <c r="B75" s="13">
        <v>251</v>
      </c>
      <c r="C75" s="5" t="s">
        <v>78</v>
      </c>
      <c r="D75" s="5" t="s">
        <v>79</v>
      </c>
      <c r="E75" s="5" t="s">
        <v>24</v>
      </c>
      <c r="F75" s="12" t="s">
        <v>80</v>
      </c>
      <c r="G75" s="29">
        <v>75823</v>
      </c>
      <c r="H75" s="16" t="s">
        <v>81</v>
      </c>
      <c r="I75" s="16">
        <v>77</v>
      </c>
      <c r="J75" s="16">
        <v>1</v>
      </c>
      <c r="K75" s="16">
        <v>5</v>
      </c>
      <c r="L75" s="7">
        <v>15.4</v>
      </c>
      <c r="M75" s="8">
        <v>6200</v>
      </c>
      <c r="N75" s="9">
        <v>6200</v>
      </c>
      <c r="O75" s="47">
        <v>6200</v>
      </c>
      <c r="P75" s="53">
        <v>95480</v>
      </c>
      <c r="Q75" s="10" t="s">
        <v>27</v>
      </c>
      <c r="R75" s="17" t="s">
        <v>797</v>
      </c>
      <c r="S75" s="10" t="s">
        <v>798</v>
      </c>
      <c r="T75" s="10" t="s">
        <v>799</v>
      </c>
      <c r="U75" s="10" t="s">
        <v>800</v>
      </c>
      <c r="V75" s="10" t="s">
        <v>116</v>
      </c>
      <c r="W75" s="10" t="s">
        <v>801</v>
      </c>
    </row>
    <row r="76" spans="1:23" ht="56.25">
      <c r="A76" s="13">
        <v>73</v>
      </c>
      <c r="B76" s="13">
        <v>252</v>
      </c>
      <c r="C76" s="5" t="s">
        <v>78</v>
      </c>
      <c r="D76" s="5" t="s">
        <v>79</v>
      </c>
      <c r="E76" s="5" t="s">
        <v>24</v>
      </c>
      <c r="F76" s="12" t="s">
        <v>80</v>
      </c>
      <c r="G76" s="29">
        <v>75823</v>
      </c>
      <c r="H76" s="16" t="s">
        <v>85</v>
      </c>
      <c r="I76" s="16">
        <v>5909</v>
      </c>
      <c r="J76" s="16">
        <v>1</v>
      </c>
      <c r="K76" s="16">
        <v>5</v>
      </c>
      <c r="L76" s="7">
        <v>1181.8</v>
      </c>
      <c r="M76" s="8">
        <v>1600</v>
      </c>
      <c r="N76" s="9">
        <v>1600</v>
      </c>
      <c r="O76" s="47">
        <v>1600</v>
      </c>
      <c r="P76" s="53">
        <v>1890880</v>
      </c>
      <c r="Q76" s="10" t="s">
        <v>86</v>
      </c>
      <c r="R76" s="17" t="s">
        <v>797</v>
      </c>
      <c r="S76" s="10" t="s">
        <v>798</v>
      </c>
      <c r="T76" s="10" t="s">
        <v>799</v>
      </c>
      <c r="U76" s="10"/>
      <c r="V76" s="10"/>
      <c r="W76" s="10"/>
    </row>
    <row r="77" spans="1:23" ht="56.25">
      <c r="A77" s="13">
        <v>74</v>
      </c>
      <c r="B77" s="13">
        <v>313</v>
      </c>
      <c r="C77" s="5" t="s">
        <v>659</v>
      </c>
      <c r="D77" s="5" t="s">
        <v>660</v>
      </c>
      <c r="E77" s="5" t="s">
        <v>24</v>
      </c>
      <c r="F77" s="12" t="s">
        <v>257</v>
      </c>
      <c r="G77" s="29">
        <v>2006</v>
      </c>
      <c r="H77" s="20" t="s">
        <v>833</v>
      </c>
      <c r="I77" s="20">
        <v>150</v>
      </c>
      <c r="J77" s="20">
        <v>154</v>
      </c>
      <c r="K77" s="20">
        <v>3715</v>
      </c>
      <c r="L77" s="7">
        <v>6.2180349932705257</v>
      </c>
      <c r="M77" s="8">
        <v>15700</v>
      </c>
      <c r="N77" s="9">
        <v>14900</v>
      </c>
      <c r="O77" s="47">
        <v>15300</v>
      </c>
      <c r="P77" s="53">
        <v>95135.935397039037</v>
      </c>
      <c r="Q77" s="10" t="s">
        <v>27</v>
      </c>
      <c r="R77" s="17" t="s">
        <v>834</v>
      </c>
      <c r="S77" s="5" t="s">
        <v>835</v>
      </c>
      <c r="T77" s="5" t="s">
        <v>836</v>
      </c>
      <c r="U77" s="10"/>
      <c r="V77" s="10"/>
      <c r="W77" s="10"/>
    </row>
    <row r="78" spans="1:23" ht="56.25">
      <c r="A78" s="13">
        <v>75</v>
      </c>
      <c r="B78" s="13">
        <v>314</v>
      </c>
      <c r="C78" s="5" t="s">
        <v>659</v>
      </c>
      <c r="D78" s="5" t="s">
        <v>660</v>
      </c>
      <c r="E78" s="5" t="s">
        <v>24</v>
      </c>
      <c r="F78" s="12" t="s">
        <v>257</v>
      </c>
      <c r="G78" s="29">
        <v>2006</v>
      </c>
      <c r="H78" s="20" t="s">
        <v>837</v>
      </c>
      <c r="I78" s="20">
        <v>324</v>
      </c>
      <c r="J78" s="20">
        <v>154</v>
      </c>
      <c r="K78" s="20">
        <v>3715</v>
      </c>
      <c r="L78" s="7">
        <v>13.430955585464334</v>
      </c>
      <c r="M78" s="8">
        <v>4400</v>
      </c>
      <c r="N78" s="9">
        <v>4200</v>
      </c>
      <c r="O78" s="47">
        <v>4300</v>
      </c>
      <c r="P78" s="53">
        <v>57753.109017496638</v>
      </c>
      <c r="Q78" s="10" t="s">
        <v>665</v>
      </c>
      <c r="R78" s="17" t="s">
        <v>834</v>
      </c>
      <c r="S78" s="5" t="s">
        <v>835</v>
      </c>
      <c r="T78" s="5" t="s">
        <v>836</v>
      </c>
      <c r="U78" s="10"/>
      <c r="V78" s="10"/>
      <c r="W78" s="10"/>
    </row>
    <row r="79" spans="1:23" ht="45">
      <c r="A79" s="13">
        <v>76</v>
      </c>
      <c r="B79" s="13">
        <v>404</v>
      </c>
      <c r="C79" s="5" t="s">
        <v>355</v>
      </c>
      <c r="D79" s="21" t="s">
        <v>356</v>
      </c>
      <c r="E79" s="5" t="s">
        <v>24</v>
      </c>
      <c r="F79" s="12" t="s">
        <v>80</v>
      </c>
      <c r="G79" s="29">
        <v>39645</v>
      </c>
      <c r="H79" s="20" t="s">
        <v>357</v>
      </c>
      <c r="I79" s="20">
        <v>28</v>
      </c>
      <c r="J79" s="20">
        <v>7</v>
      </c>
      <c r="K79" s="20">
        <v>21</v>
      </c>
      <c r="L79" s="7">
        <v>9.3333333333333321</v>
      </c>
      <c r="M79" s="8">
        <v>7800</v>
      </c>
      <c r="N79" s="9">
        <v>7800</v>
      </c>
      <c r="O79" s="47">
        <v>7800</v>
      </c>
      <c r="P79" s="53">
        <v>72799.999999999985</v>
      </c>
      <c r="Q79" s="10" t="s">
        <v>27</v>
      </c>
      <c r="R79" s="17" t="s">
        <v>841</v>
      </c>
      <c r="S79" s="5" t="s">
        <v>842</v>
      </c>
      <c r="T79" s="5" t="s">
        <v>843</v>
      </c>
      <c r="U79" s="21"/>
      <c r="V79" s="21"/>
      <c r="W79" s="21"/>
    </row>
    <row r="80" spans="1:23" ht="45">
      <c r="A80" s="13">
        <v>77</v>
      </c>
      <c r="B80" s="13">
        <v>405</v>
      </c>
      <c r="C80" s="5" t="s">
        <v>355</v>
      </c>
      <c r="D80" s="21" t="s">
        <v>356</v>
      </c>
      <c r="E80" s="5" t="s">
        <v>24</v>
      </c>
      <c r="F80" s="12" t="s">
        <v>80</v>
      </c>
      <c r="G80" s="29">
        <v>39645</v>
      </c>
      <c r="H80" s="20" t="s">
        <v>362</v>
      </c>
      <c r="I80" s="20">
        <v>2234</v>
      </c>
      <c r="J80" s="20">
        <v>7</v>
      </c>
      <c r="K80" s="20">
        <v>21</v>
      </c>
      <c r="L80" s="7">
        <v>744.66666666666663</v>
      </c>
      <c r="M80" s="8">
        <v>2100</v>
      </c>
      <c r="N80" s="9">
        <v>2000</v>
      </c>
      <c r="O80" s="47">
        <v>2050</v>
      </c>
      <c r="P80" s="53">
        <v>1526566.6666666665</v>
      </c>
      <c r="Q80" s="10" t="s">
        <v>363</v>
      </c>
      <c r="R80" s="17" t="s">
        <v>841</v>
      </c>
      <c r="S80" s="5" t="s">
        <v>842</v>
      </c>
      <c r="T80" s="5" t="s">
        <v>843</v>
      </c>
      <c r="U80" s="21"/>
      <c r="V80" s="21"/>
      <c r="W80" s="21"/>
    </row>
    <row r="81" spans="1:23" ht="101.25">
      <c r="A81" s="13">
        <v>78</v>
      </c>
      <c r="B81" s="13">
        <v>408</v>
      </c>
      <c r="C81" s="5" t="s">
        <v>355</v>
      </c>
      <c r="D81" s="21" t="s">
        <v>356</v>
      </c>
      <c r="E81" s="5" t="s">
        <v>24</v>
      </c>
      <c r="F81" s="12" t="s">
        <v>80</v>
      </c>
      <c r="G81" s="29">
        <v>39645</v>
      </c>
      <c r="H81" s="20" t="s">
        <v>844</v>
      </c>
      <c r="I81" s="20">
        <v>28</v>
      </c>
      <c r="J81" s="20">
        <v>6</v>
      </c>
      <c r="K81" s="20">
        <v>21</v>
      </c>
      <c r="L81" s="7">
        <v>8</v>
      </c>
      <c r="M81" s="8">
        <v>7800</v>
      </c>
      <c r="N81" s="9">
        <v>7800</v>
      </c>
      <c r="O81" s="47">
        <v>7800</v>
      </c>
      <c r="P81" s="53">
        <v>62400</v>
      </c>
      <c r="Q81" s="10" t="s">
        <v>27</v>
      </c>
      <c r="R81" s="17" t="s">
        <v>845</v>
      </c>
      <c r="S81" s="5" t="s">
        <v>846</v>
      </c>
      <c r="T81" s="5" t="s">
        <v>846</v>
      </c>
      <c r="U81" s="21"/>
      <c r="V81" s="21"/>
      <c r="W81" s="21"/>
    </row>
    <row r="82" spans="1:23" ht="101.25">
      <c r="A82" s="13">
        <v>79</v>
      </c>
      <c r="B82" s="13">
        <v>409</v>
      </c>
      <c r="C82" s="5" t="s">
        <v>355</v>
      </c>
      <c r="D82" s="21" t="s">
        <v>356</v>
      </c>
      <c r="E82" s="5" t="s">
        <v>24</v>
      </c>
      <c r="F82" s="12" t="s">
        <v>80</v>
      </c>
      <c r="G82" s="29">
        <v>39645</v>
      </c>
      <c r="H82" s="20" t="s">
        <v>847</v>
      </c>
      <c r="I82" s="20">
        <v>2234</v>
      </c>
      <c r="J82" s="20">
        <v>6</v>
      </c>
      <c r="K82" s="20">
        <v>21</v>
      </c>
      <c r="L82" s="7">
        <v>638.28571428571422</v>
      </c>
      <c r="M82" s="8">
        <v>2100</v>
      </c>
      <c r="N82" s="9">
        <v>2000</v>
      </c>
      <c r="O82" s="47">
        <v>2050</v>
      </c>
      <c r="P82" s="53">
        <v>1308485.7142857141</v>
      </c>
      <c r="Q82" s="10" t="s">
        <v>363</v>
      </c>
      <c r="R82" s="17" t="s">
        <v>845</v>
      </c>
      <c r="S82" s="5" t="s">
        <v>846</v>
      </c>
      <c r="T82" s="5" t="s">
        <v>846</v>
      </c>
      <c r="U82" s="21"/>
      <c r="V82" s="21"/>
      <c r="W82" s="21"/>
    </row>
    <row r="83" spans="1:23" ht="45">
      <c r="A83" s="13">
        <v>80</v>
      </c>
      <c r="B83" s="13">
        <v>406</v>
      </c>
      <c r="C83" s="5" t="s">
        <v>355</v>
      </c>
      <c r="D83" s="21" t="s">
        <v>356</v>
      </c>
      <c r="E83" s="5" t="s">
        <v>24</v>
      </c>
      <c r="F83" s="12" t="s">
        <v>80</v>
      </c>
      <c r="G83" s="29">
        <v>39645</v>
      </c>
      <c r="H83" s="20" t="s">
        <v>857</v>
      </c>
      <c r="I83" s="20">
        <v>28</v>
      </c>
      <c r="J83" s="20">
        <v>1</v>
      </c>
      <c r="K83" s="20">
        <v>21</v>
      </c>
      <c r="L83" s="7">
        <v>1.3333333333333333</v>
      </c>
      <c r="M83" s="8">
        <v>7800</v>
      </c>
      <c r="N83" s="9">
        <v>7800</v>
      </c>
      <c r="O83" s="47">
        <v>7800</v>
      </c>
      <c r="P83" s="53">
        <v>10400</v>
      </c>
      <c r="Q83" s="10" t="s">
        <v>27</v>
      </c>
      <c r="R83" s="17" t="s">
        <v>858</v>
      </c>
      <c r="S83" s="5" t="s">
        <v>859</v>
      </c>
      <c r="T83" s="5" t="s">
        <v>860</v>
      </c>
      <c r="U83" s="21"/>
      <c r="V83" s="21"/>
      <c r="W83" s="21"/>
    </row>
    <row r="84" spans="1:23" ht="45">
      <c r="A84" s="13">
        <v>81</v>
      </c>
      <c r="B84" s="13">
        <v>407</v>
      </c>
      <c r="C84" s="5" t="s">
        <v>355</v>
      </c>
      <c r="D84" s="21" t="s">
        <v>356</v>
      </c>
      <c r="E84" s="5" t="s">
        <v>24</v>
      </c>
      <c r="F84" s="12" t="s">
        <v>80</v>
      </c>
      <c r="G84" s="29">
        <v>39645</v>
      </c>
      <c r="H84" s="20" t="s">
        <v>861</v>
      </c>
      <c r="I84" s="20">
        <v>2234</v>
      </c>
      <c r="J84" s="20">
        <v>1</v>
      </c>
      <c r="K84" s="20">
        <v>21</v>
      </c>
      <c r="L84" s="7">
        <v>106.38095238095238</v>
      </c>
      <c r="M84" s="8">
        <v>2100</v>
      </c>
      <c r="N84" s="9">
        <v>2000</v>
      </c>
      <c r="O84" s="47">
        <v>2050</v>
      </c>
      <c r="P84" s="53">
        <v>218080.95238095237</v>
      </c>
      <c r="Q84" s="10" t="s">
        <v>363</v>
      </c>
      <c r="R84" s="17" t="s">
        <v>858</v>
      </c>
      <c r="S84" s="5" t="s">
        <v>859</v>
      </c>
      <c r="T84" s="5" t="s">
        <v>860</v>
      </c>
      <c r="U84" s="21"/>
      <c r="V84" s="21"/>
      <c r="W84" s="21"/>
    </row>
    <row r="85" spans="1:23" ht="67.5">
      <c r="A85" s="13">
        <v>82</v>
      </c>
      <c r="B85" s="13">
        <v>261</v>
      </c>
      <c r="C85" s="11" t="s">
        <v>242</v>
      </c>
      <c r="D85" s="11" t="s">
        <v>243</v>
      </c>
      <c r="E85" s="11" t="s">
        <v>24</v>
      </c>
      <c r="F85" s="12" t="s">
        <v>80</v>
      </c>
      <c r="G85" s="31">
        <v>6545</v>
      </c>
      <c r="H85" s="20" t="s">
        <v>891</v>
      </c>
      <c r="I85" s="20">
        <v>73</v>
      </c>
      <c r="J85" s="20">
        <v>10573</v>
      </c>
      <c r="K85" s="20">
        <v>32725</v>
      </c>
      <c r="L85" s="7">
        <v>23.585301757066464</v>
      </c>
      <c r="M85" s="8">
        <v>6800</v>
      </c>
      <c r="N85" s="9">
        <v>6800</v>
      </c>
      <c r="O85" s="47">
        <v>6800</v>
      </c>
      <c r="P85" s="53">
        <v>160380.05194805196</v>
      </c>
      <c r="Q85" s="10" t="s">
        <v>27</v>
      </c>
      <c r="R85" s="17" t="s">
        <v>892</v>
      </c>
      <c r="S85" s="10" t="s">
        <v>893</v>
      </c>
      <c r="T85" s="10" t="s">
        <v>894</v>
      </c>
      <c r="U85" s="10"/>
      <c r="V85" s="10"/>
      <c r="W85" s="10"/>
    </row>
    <row r="86" spans="1:23" ht="67.5">
      <c r="A86" s="13">
        <v>83</v>
      </c>
      <c r="B86" s="13">
        <v>262</v>
      </c>
      <c r="C86" s="11" t="s">
        <v>242</v>
      </c>
      <c r="D86" s="11" t="s">
        <v>243</v>
      </c>
      <c r="E86" s="11" t="s">
        <v>24</v>
      </c>
      <c r="F86" s="12" t="s">
        <v>80</v>
      </c>
      <c r="G86" s="31">
        <v>6545</v>
      </c>
      <c r="H86" s="20" t="s">
        <v>895</v>
      </c>
      <c r="I86" s="20">
        <v>765</v>
      </c>
      <c r="J86" s="20">
        <v>10573</v>
      </c>
      <c r="K86" s="20">
        <v>32725</v>
      </c>
      <c r="L86" s="7">
        <v>247.16103896103897</v>
      </c>
      <c r="M86" s="8">
        <v>1800</v>
      </c>
      <c r="N86" s="9">
        <v>1800</v>
      </c>
      <c r="O86" s="47">
        <v>1800</v>
      </c>
      <c r="P86" s="53">
        <v>444889.87012987013</v>
      </c>
      <c r="Q86" s="10" t="s">
        <v>248</v>
      </c>
      <c r="R86" s="17" t="s">
        <v>892</v>
      </c>
      <c r="S86" s="10" t="s">
        <v>893</v>
      </c>
      <c r="T86" s="10" t="s">
        <v>894</v>
      </c>
      <c r="U86" s="10"/>
      <c r="V86" s="10"/>
      <c r="W86" s="10"/>
    </row>
    <row r="87" spans="1:23" ht="78.75">
      <c r="A87" s="13">
        <v>84</v>
      </c>
      <c r="B87" s="13">
        <v>263</v>
      </c>
      <c r="C87" s="11" t="s">
        <v>242</v>
      </c>
      <c r="D87" s="11" t="s">
        <v>243</v>
      </c>
      <c r="E87" s="11" t="s">
        <v>24</v>
      </c>
      <c r="F87" s="12" t="s">
        <v>80</v>
      </c>
      <c r="G87" s="31">
        <v>6545</v>
      </c>
      <c r="H87" s="20" t="s">
        <v>244</v>
      </c>
      <c r="I87" s="20">
        <v>73</v>
      </c>
      <c r="J87" s="20">
        <v>10580</v>
      </c>
      <c r="K87" s="20">
        <v>32725</v>
      </c>
      <c r="L87" s="7">
        <v>23.600916730328493</v>
      </c>
      <c r="M87" s="8">
        <v>6800</v>
      </c>
      <c r="N87" s="9">
        <v>6800</v>
      </c>
      <c r="O87" s="47">
        <v>6800</v>
      </c>
      <c r="P87" s="53">
        <v>160486.23376623375</v>
      </c>
      <c r="Q87" s="10" t="s">
        <v>27</v>
      </c>
      <c r="R87" s="17" t="s">
        <v>896</v>
      </c>
      <c r="S87" s="10" t="s">
        <v>897</v>
      </c>
      <c r="T87" s="10" t="s">
        <v>898</v>
      </c>
      <c r="U87" s="10"/>
      <c r="V87" s="10"/>
      <c r="W87" s="10"/>
    </row>
    <row r="88" spans="1:23" ht="78.75">
      <c r="A88" s="13">
        <v>85</v>
      </c>
      <c r="B88" s="13">
        <v>264</v>
      </c>
      <c r="C88" s="11" t="s">
        <v>242</v>
      </c>
      <c r="D88" s="11" t="s">
        <v>243</v>
      </c>
      <c r="E88" s="11" t="s">
        <v>24</v>
      </c>
      <c r="F88" s="12" t="s">
        <v>80</v>
      </c>
      <c r="G88" s="31">
        <v>6545</v>
      </c>
      <c r="H88" s="20" t="s">
        <v>247</v>
      </c>
      <c r="I88" s="20">
        <v>765</v>
      </c>
      <c r="J88" s="20">
        <v>10580</v>
      </c>
      <c r="K88" s="20">
        <v>32725</v>
      </c>
      <c r="L88" s="7">
        <v>247.32467532467533</v>
      </c>
      <c r="M88" s="8">
        <v>1800</v>
      </c>
      <c r="N88" s="9">
        <v>1800</v>
      </c>
      <c r="O88" s="47">
        <v>1800</v>
      </c>
      <c r="P88" s="53">
        <v>445184.4155844156</v>
      </c>
      <c r="Q88" s="10" t="s">
        <v>248</v>
      </c>
      <c r="R88" s="17" t="s">
        <v>896</v>
      </c>
      <c r="S88" s="10" t="s">
        <v>897</v>
      </c>
      <c r="T88" s="10" t="s">
        <v>898</v>
      </c>
      <c r="U88" s="10"/>
      <c r="V88" s="10"/>
      <c r="W88" s="10"/>
    </row>
    <row r="89" spans="1:23" ht="33.75">
      <c r="A89" s="13">
        <v>86</v>
      </c>
      <c r="B89" s="13">
        <v>281</v>
      </c>
      <c r="C89" s="5" t="s">
        <v>564</v>
      </c>
      <c r="D89" s="5" t="s">
        <v>572</v>
      </c>
      <c r="E89" s="5" t="s">
        <v>24</v>
      </c>
      <c r="F89" s="12" t="s">
        <v>25</v>
      </c>
      <c r="G89" s="29">
        <v>20033</v>
      </c>
      <c r="H89" s="16" t="s">
        <v>903</v>
      </c>
      <c r="I89" s="16">
        <v>69</v>
      </c>
      <c r="J89" s="16">
        <v>2</v>
      </c>
      <c r="K89" s="16">
        <v>6</v>
      </c>
      <c r="L89" s="7">
        <v>23</v>
      </c>
      <c r="M89" s="8">
        <v>6700</v>
      </c>
      <c r="N89" s="9">
        <v>6800</v>
      </c>
      <c r="O89" s="47">
        <v>6750</v>
      </c>
      <c r="P89" s="53">
        <v>155250</v>
      </c>
      <c r="Q89" s="10" t="s">
        <v>27</v>
      </c>
      <c r="R89" s="17" t="s">
        <v>904</v>
      </c>
      <c r="S89" s="10" t="s">
        <v>575</v>
      </c>
      <c r="T89" s="10" t="s">
        <v>576</v>
      </c>
      <c r="U89" s="10"/>
      <c r="V89" s="10"/>
      <c r="W89" s="10"/>
    </row>
    <row r="90" spans="1:23" ht="33.75">
      <c r="A90" s="13">
        <v>87</v>
      </c>
      <c r="B90" s="13">
        <v>282</v>
      </c>
      <c r="C90" s="5" t="s">
        <v>564</v>
      </c>
      <c r="D90" s="5" t="s">
        <v>572</v>
      </c>
      <c r="E90" s="5" t="s">
        <v>24</v>
      </c>
      <c r="F90" s="12" t="s">
        <v>25</v>
      </c>
      <c r="G90" s="29">
        <v>20033</v>
      </c>
      <c r="H90" s="16" t="s">
        <v>585</v>
      </c>
      <c r="I90" s="16">
        <v>1506</v>
      </c>
      <c r="J90" s="16">
        <v>1</v>
      </c>
      <c r="K90" s="16">
        <v>6</v>
      </c>
      <c r="L90" s="7">
        <v>251</v>
      </c>
      <c r="M90" s="8">
        <v>1700</v>
      </c>
      <c r="N90" s="9">
        <v>1800</v>
      </c>
      <c r="O90" s="47">
        <v>1750</v>
      </c>
      <c r="P90" s="53">
        <v>439250</v>
      </c>
      <c r="Q90" s="10" t="s">
        <v>586</v>
      </c>
      <c r="R90" s="17" t="s">
        <v>904</v>
      </c>
      <c r="S90" s="10" t="s">
        <v>575</v>
      </c>
      <c r="T90" s="10" t="s">
        <v>576</v>
      </c>
      <c r="U90" s="10"/>
      <c r="V90" s="10"/>
      <c r="W90" s="10"/>
    </row>
    <row r="91" spans="1:23" ht="33.75">
      <c r="A91" s="13">
        <v>88</v>
      </c>
      <c r="B91" s="13">
        <v>237</v>
      </c>
      <c r="C91" s="5" t="s">
        <v>403</v>
      </c>
      <c r="D91" s="5" t="s">
        <v>652</v>
      </c>
      <c r="E91" s="5" t="s">
        <v>24</v>
      </c>
      <c r="F91" s="12" t="s">
        <v>80</v>
      </c>
      <c r="G91" s="29">
        <v>44132</v>
      </c>
      <c r="H91" s="16" t="s">
        <v>768</v>
      </c>
      <c r="I91" s="16">
        <v>93</v>
      </c>
      <c r="J91" s="16">
        <v>1</v>
      </c>
      <c r="K91" s="16">
        <v>7</v>
      </c>
      <c r="L91" s="7">
        <v>13.285714285714285</v>
      </c>
      <c r="M91" s="8">
        <v>7600</v>
      </c>
      <c r="N91" s="9">
        <v>7600</v>
      </c>
      <c r="O91" s="47">
        <v>7600</v>
      </c>
      <c r="P91" s="53">
        <v>100971.42857142857</v>
      </c>
      <c r="Q91" s="10" t="s">
        <v>27</v>
      </c>
      <c r="R91" s="17" t="s">
        <v>910</v>
      </c>
      <c r="S91" s="10" t="s">
        <v>770</v>
      </c>
      <c r="T91" s="10" t="s">
        <v>770</v>
      </c>
      <c r="U91" s="10"/>
      <c r="V91" s="10"/>
      <c r="W91" s="10"/>
    </row>
    <row r="92" spans="1:23" ht="33.75">
      <c r="A92" s="13">
        <v>89</v>
      </c>
      <c r="B92" s="13">
        <v>238</v>
      </c>
      <c r="C92" s="5" t="s">
        <v>403</v>
      </c>
      <c r="D92" s="5" t="s">
        <v>652</v>
      </c>
      <c r="E92" s="5" t="s">
        <v>24</v>
      </c>
      <c r="F92" s="12" t="s">
        <v>80</v>
      </c>
      <c r="G92" s="29">
        <v>44132</v>
      </c>
      <c r="H92" s="16" t="s">
        <v>771</v>
      </c>
      <c r="I92" s="16">
        <v>3228</v>
      </c>
      <c r="J92" s="16">
        <v>1</v>
      </c>
      <c r="K92" s="16">
        <v>7</v>
      </c>
      <c r="L92" s="7">
        <v>461.14285714285711</v>
      </c>
      <c r="M92" s="8">
        <v>2000</v>
      </c>
      <c r="N92" s="9">
        <v>1900</v>
      </c>
      <c r="O92" s="47">
        <v>1950</v>
      </c>
      <c r="P92" s="53">
        <v>899228.57142857136</v>
      </c>
      <c r="Q92" s="10" t="s">
        <v>658</v>
      </c>
      <c r="R92" s="17" t="s">
        <v>910</v>
      </c>
      <c r="S92" s="10" t="s">
        <v>770</v>
      </c>
      <c r="T92" s="10" t="s">
        <v>770</v>
      </c>
      <c r="U92" s="10"/>
      <c r="V92" s="10"/>
      <c r="W92" s="10"/>
    </row>
    <row r="94" spans="1:23">
      <c r="A94" t="s">
        <v>998</v>
      </c>
      <c r="B94" s="71">
        <f>COUNT(B4:B92)</f>
        <v>89</v>
      </c>
    </row>
    <row r="95" spans="1:23">
      <c r="A95" t="s">
        <v>999</v>
      </c>
      <c r="B95" s="72">
        <v>44</v>
      </c>
    </row>
    <row r="96" spans="1:23">
      <c r="A96" t="s">
        <v>1000</v>
      </c>
      <c r="B96" s="72">
        <v>3</v>
      </c>
    </row>
    <row r="97" spans="1:2">
      <c r="A97" t="s">
        <v>1001</v>
      </c>
      <c r="B97" s="71">
        <f>COUNTIF(Q4:Q92,"지상권")</f>
        <v>44</v>
      </c>
    </row>
    <row r="98" spans="1:2">
      <c r="A98" t="s">
        <v>1002</v>
      </c>
      <c r="B98" s="71">
        <f>B94-B97</f>
        <v>45</v>
      </c>
    </row>
  </sheetData>
  <autoFilter ref="A2:W3">
    <filterColumn colId="12" showButton="0"/>
    <filterColumn colId="13" showButton="0"/>
    <filterColumn colId="20" showButton="0"/>
    <filterColumn colId="21" showButton="0"/>
    <sortState ref="A5:W92">
      <sortCondition ref="A2:A3"/>
    </sortState>
  </autoFilter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A5" sqref="A5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90">
      <c r="A4" s="13">
        <v>1</v>
      </c>
      <c r="B4" s="13">
        <v>100</v>
      </c>
      <c r="C4" s="4" t="s">
        <v>624</v>
      </c>
      <c r="D4" s="5" t="s">
        <v>625</v>
      </c>
      <c r="E4" s="4" t="s">
        <v>24</v>
      </c>
      <c r="F4" s="6" t="s">
        <v>25</v>
      </c>
      <c r="G4" s="28">
        <v>20826</v>
      </c>
      <c r="H4" s="7">
        <v>138</v>
      </c>
      <c r="I4" s="7">
        <v>138</v>
      </c>
      <c r="J4" s="7">
        <v>1</v>
      </c>
      <c r="K4" s="7">
        <v>1</v>
      </c>
      <c r="L4" s="7">
        <f t="shared" ref="L4:L5" si="0">I4*(J4/K4)</f>
        <v>138</v>
      </c>
      <c r="M4" s="8">
        <v>4500</v>
      </c>
      <c r="N4" s="9">
        <v>4200</v>
      </c>
      <c r="O4" s="47">
        <f t="shared" ref="O4:O5" si="1">AVERAGE(M4:N4)</f>
        <v>4350</v>
      </c>
      <c r="P4" s="53">
        <f t="shared" ref="P4:P5" si="2">L4*O4</f>
        <v>600300</v>
      </c>
      <c r="Q4" s="10" t="s">
        <v>27</v>
      </c>
      <c r="R4" s="5" t="s">
        <v>626</v>
      </c>
      <c r="S4" s="10" t="s">
        <v>627</v>
      </c>
      <c r="T4" s="10" t="s">
        <v>628</v>
      </c>
      <c r="U4" s="10"/>
      <c r="V4" s="10"/>
      <c r="W4" s="10"/>
    </row>
    <row r="5" spans="1:23" ht="90">
      <c r="A5" s="13">
        <v>2</v>
      </c>
      <c r="B5" s="13">
        <v>101</v>
      </c>
      <c r="C5" s="4" t="s">
        <v>624</v>
      </c>
      <c r="D5" s="5" t="s">
        <v>625</v>
      </c>
      <c r="E5" s="4" t="s">
        <v>24</v>
      </c>
      <c r="F5" s="6" t="s">
        <v>25</v>
      </c>
      <c r="G5" s="28">
        <v>20826</v>
      </c>
      <c r="H5" s="7">
        <v>2548</v>
      </c>
      <c r="I5" s="7">
        <v>2548</v>
      </c>
      <c r="J5" s="7">
        <v>1</v>
      </c>
      <c r="K5" s="7">
        <v>1</v>
      </c>
      <c r="L5" s="7">
        <f t="shared" si="0"/>
        <v>2548</v>
      </c>
      <c r="M5" s="8">
        <v>1300</v>
      </c>
      <c r="N5" s="9">
        <v>1200</v>
      </c>
      <c r="O5" s="47">
        <f t="shared" si="1"/>
        <v>1250</v>
      </c>
      <c r="P5" s="53">
        <f t="shared" si="2"/>
        <v>3185000</v>
      </c>
      <c r="Q5" s="10" t="s">
        <v>629</v>
      </c>
      <c r="R5" s="5" t="s">
        <v>626</v>
      </c>
      <c r="S5" s="10" t="s">
        <v>627</v>
      </c>
      <c r="T5" s="10" t="s">
        <v>628</v>
      </c>
      <c r="U5" s="10"/>
      <c r="V5" s="10"/>
      <c r="W5" s="10"/>
    </row>
    <row r="7" spans="1:23">
      <c r="A7" t="s">
        <v>998</v>
      </c>
      <c r="B7" s="73">
        <v>2</v>
      </c>
    </row>
    <row r="8" spans="1:23">
      <c r="A8" t="s">
        <v>999</v>
      </c>
      <c r="B8" s="73">
        <v>1</v>
      </c>
    </row>
    <row r="9" spans="1:23">
      <c r="A9" t="s">
        <v>1000</v>
      </c>
      <c r="B9" s="73">
        <v>0</v>
      </c>
    </row>
    <row r="10" spans="1:23">
      <c r="A10" t="s">
        <v>1001</v>
      </c>
      <c r="B10" s="73">
        <v>1</v>
      </c>
    </row>
    <row r="11" spans="1:23">
      <c r="A11" t="s">
        <v>1002</v>
      </c>
      <c r="B11" s="73">
        <v>1</v>
      </c>
    </row>
  </sheetData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43" workbookViewId="0">
      <selection activeCell="D10" sqref="D10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67.5">
      <c r="A4" s="13">
        <v>1</v>
      </c>
      <c r="B4" s="13">
        <v>132</v>
      </c>
      <c r="C4" s="4" t="s">
        <v>1007</v>
      </c>
      <c r="D4" s="5" t="s">
        <v>62</v>
      </c>
      <c r="E4" s="4" t="s">
        <v>24</v>
      </c>
      <c r="F4" s="6" t="s">
        <v>63</v>
      </c>
      <c r="G4" s="7">
        <v>50876</v>
      </c>
      <c r="H4" s="7">
        <v>47</v>
      </c>
      <c r="I4" s="7">
        <v>47</v>
      </c>
      <c r="J4" s="7">
        <v>1</v>
      </c>
      <c r="K4" s="7">
        <v>1</v>
      </c>
      <c r="L4" s="7">
        <v>47</v>
      </c>
      <c r="M4" s="8">
        <v>17500</v>
      </c>
      <c r="N4" s="9">
        <v>18400</v>
      </c>
      <c r="O4" s="47">
        <v>17950</v>
      </c>
      <c r="P4" s="53">
        <v>843650</v>
      </c>
      <c r="Q4" s="10" t="s">
        <v>27</v>
      </c>
      <c r="R4" s="17" t="s">
        <v>65</v>
      </c>
      <c r="S4" s="10" t="s">
        <v>66</v>
      </c>
      <c r="T4" s="10" t="s">
        <v>67</v>
      </c>
      <c r="U4" s="10"/>
      <c r="V4" s="10"/>
      <c r="W4" s="10"/>
    </row>
    <row r="5" spans="1:23" ht="67.5">
      <c r="A5" s="13">
        <v>2</v>
      </c>
      <c r="B5" s="13">
        <v>133</v>
      </c>
      <c r="C5" s="4" t="s">
        <v>61</v>
      </c>
      <c r="D5" s="5" t="s">
        <v>62</v>
      </c>
      <c r="E5" s="4" t="s">
        <v>24</v>
      </c>
      <c r="F5" s="6" t="s">
        <v>63</v>
      </c>
      <c r="G5" s="7">
        <v>50876</v>
      </c>
      <c r="H5" s="7">
        <v>159</v>
      </c>
      <c r="I5" s="7">
        <v>158</v>
      </c>
      <c r="J5" s="7">
        <v>1</v>
      </c>
      <c r="K5" s="7">
        <v>1</v>
      </c>
      <c r="L5" s="7">
        <v>158</v>
      </c>
      <c r="M5" s="8">
        <v>4400</v>
      </c>
      <c r="N5" s="9">
        <v>4600</v>
      </c>
      <c r="O5" s="47">
        <v>4500</v>
      </c>
      <c r="P5" s="53">
        <v>711000</v>
      </c>
      <c r="Q5" s="10" t="s">
        <v>68</v>
      </c>
      <c r="R5" s="17" t="s">
        <v>65</v>
      </c>
      <c r="S5" s="10" t="s">
        <v>66</v>
      </c>
      <c r="T5" s="10" t="s">
        <v>67</v>
      </c>
      <c r="U5" s="10"/>
      <c r="V5" s="10"/>
      <c r="W5" s="10"/>
    </row>
    <row r="6" spans="1:23" ht="67.5">
      <c r="A6" s="13">
        <v>3</v>
      </c>
      <c r="B6" s="13">
        <v>150</v>
      </c>
      <c r="C6" s="4" t="s">
        <v>96</v>
      </c>
      <c r="D6" s="5" t="s">
        <v>97</v>
      </c>
      <c r="E6" s="4" t="s">
        <v>24</v>
      </c>
      <c r="F6" s="6" t="s">
        <v>54</v>
      </c>
      <c r="G6" s="7">
        <v>18545</v>
      </c>
      <c r="H6" s="7" t="s">
        <v>98</v>
      </c>
      <c r="I6" s="7">
        <v>87</v>
      </c>
      <c r="J6" s="7">
        <v>1</v>
      </c>
      <c r="K6" s="7">
        <v>6</v>
      </c>
      <c r="L6" s="7">
        <v>14.5</v>
      </c>
      <c r="M6" s="8">
        <v>37000</v>
      </c>
      <c r="N6" s="9">
        <v>36500</v>
      </c>
      <c r="O6" s="47">
        <v>36750</v>
      </c>
      <c r="P6" s="53">
        <v>532875</v>
      </c>
      <c r="Q6" s="10" t="s">
        <v>27</v>
      </c>
      <c r="R6" s="17" t="s">
        <v>99</v>
      </c>
      <c r="S6" s="10" t="s">
        <v>100</v>
      </c>
      <c r="T6" s="10" t="s">
        <v>101</v>
      </c>
      <c r="U6" s="10"/>
      <c r="V6" s="10"/>
      <c r="W6" s="10"/>
    </row>
    <row r="7" spans="1:23" ht="67.5">
      <c r="A7" s="13">
        <v>4</v>
      </c>
      <c r="B7" s="13">
        <v>151</v>
      </c>
      <c r="C7" s="4" t="s">
        <v>96</v>
      </c>
      <c r="D7" s="5" t="s">
        <v>97</v>
      </c>
      <c r="E7" s="4" t="s">
        <v>24</v>
      </c>
      <c r="F7" s="6" t="s">
        <v>54</v>
      </c>
      <c r="G7" s="7">
        <v>18545</v>
      </c>
      <c r="H7" s="7" t="s">
        <v>102</v>
      </c>
      <c r="I7" s="7">
        <v>737</v>
      </c>
      <c r="J7" s="7">
        <v>1</v>
      </c>
      <c r="K7" s="7">
        <v>6</v>
      </c>
      <c r="L7" s="7">
        <v>122.83333333333333</v>
      </c>
      <c r="M7" s="8">
        <v>9300</v>
      </c>
      <c r="N7" s="9">
        <v>9500</v>
      </c>
      <c r="O7" s="47">
        <v>9400</v>
      </c>
      <c r="P7" s="53">
        <v>1154633.3333333333</v>
      </c>
      <c r="Q7" s="10" t="s">
        <v>103</v>
      </c>
      <c r="R7" s="17" t="s">
        <v>99</v>
      </c>
      <c r="S7" s="10" t="s">
        <v>100</v>
      </c>
      <c r="T7" s="10" t="s">
        <v>101</v>
      </c>
      <c r="U7" s="10"/>
      <c r="V7" s="10"/>
      <c r="W7" s="10"/>
    </row>
    <row r="8" spans="1:23" ht="78.75">
      <c r="A8" s="13">
        <v>5</v>
      </c>
      <c r="B8" s="13">
        <v>185</v>
      </c>
      <c r="C8" s="4" t="s">
        <v>119</v>
      </c>
      <c r="D8" s="5" t="s">
        <v>120</v>
      </c>
      <c r="E8" s="4" t="s">
        <v>121</v>
      </c>
      <c r="F8" s="6" t="s">
        <v>122</v>
      </c>
      <c r="G8" s="7">
        <v>2294</v>
      </c>
      <c r="H8" s="7" t="s">
        <v>123</v>
      </c>
      <c r="I8" s="7">
        <v>66</v>
      </c>
      <c r="J8" s="7">
        <v>1</v>
      </c>
      <c r="K8" s="7">
        <v>2</v>
      </c>
      <c r="L8" s="7">
        <v>33</v>
      </c>
      <c r="M8" s="8">
        <v>40700</v>
      </c>
      <c r="N8" s="9">
        <v>40700</v>
      </c>
      <c r="O8" s="47">
        <v>40700</v>
      </c>
      <c r="P8" s="53">
        <v>1343100</v>
      </c>
      <c r="Q8" s="10" t="s">
        <v>27</v>
      </c>
      <c r="R8" s="17" t="s">
        <v>124</v>
      </c>
      <c r="S8" s="10" t="s">
        <v>125</v>
      </c>
      <c r="T8" s="10" t="s">
        <v>126</v>
      </c>
      <c r="U8" s="10"/>
      <c r="V8" s="10"/>
      <c r="W8" s="10"/>
    </row>
    <row r="9" spans="1:23" ht="78.75">
      <c r="A9" s="13">
        <v>6</v>
      </c>
      <c r="B9" s="13">
        <v>186</v>
      </c>
      <c r="C9" s="4" t="s">
        <v>119</v>
      </c>
      <c r="D9" s="5" t="s">
        <v>120</v>
      </c>
      <c r="E9" s="4" t="s">
        <v>121</v>
      </c>
      <c r="F9" s="6" t="s">
        <v>122</v>
      </c>
      <c r="G9" s="7">
        <v>2294</v>
      </c>
      <c r="H9" s="7" t="s">
        <v>127</v>
      </c>
      <c r="I9" s="7">
        <v>513</v>
      </c>
      <c r="J9" s="7">
        <v>1</v>
      </c>
      <c r="K9" s="7">
        <v>2</v>
      </c>
      <c r="L9" s="7">
        <v>256.5</v>
      </c>
      <c r="M9" s="8">
        <v>12200</v>
      </c>
      <c r="N9" s="9">
        <v>12600</v>
      </c>
      <c r="O9" s="47">
        <v>12400</v>
      </c>
      <c r="P9" s="53">
        <v>3180600</v>
      </c>
      <c r="Q9" s="10" t="s">
        <v>128</v>
      </c>
      <c r="R9" s="17" t="s">
        <v>124</v>
      </c>
      <c r="S9" s="10" t="s">
        <v>125</v>
      </c>
      <c r="T9" s="10" t="s">
        <v>126</v>
      </c>
      <c r="U9" s="10"/>
      <c r="V9" s="10"/>
      <c r="W9" s="10"/>
    </row>
    <row r="10" spans="1:23" ht="45">
      <c r="A10" s="13">
        <v>7</v>
      </c>
      <c r="B10" s="13">
        <v>146</v>
      </c>
      <c r="C10" s="4" t="s">
        <v>96</v>
      </c>
      <c r="D10" s="5" t="s">
        <v>97</v>
      </c>
      <c r="E10" s="4" t="s">
        <v>24</v>
      </c>
      <c r="F10" s="6" t="s">
        <v>54</v>
      </c>
      <c r="G10" s="7">
        <v>18545</v>
      </c>
      <c r="H10" s="7" t="s">
        <v>129</v>
      </c>
      <c r="I10" s="7">
        <v>87</v>
      </c>
      <c r="J10" s="7">
        <v>8</v>
      </c>
      <c r="K10" s="7">
        <v>60</v>
      </c>
      <c r="L10" s="7">
        <v>11.6</v>
      </c>
      <c r="M10" s="8">
        <v>37000</v>
      </c>
      <c r="N10" s="9">
        <v>36500</v>
      </c>
      <c r="O10" s="47">
        <v>36750</v>
      </c>
      <c r="P10" s="53">
        <v>426300</v>
      </c>
      <c r="Q10" s="10" t="s">
        <v>27</v>
      </c>
      <c r="R10" s="17" t="s">
        <v>130</v>
      </c>
      <c r="S10" s="10" t="s">
        <v>131</v>
      </c>
      <c r="T10" s="10" t="s">
        <v>132</v>
      </c>
      <c r="U10" s="10"/>
      <c r="V10" s="10"/>
      <c r="W10" s="10"/>
    </row>
    <row r="11" spans="1:23" ht="45">
      <c r="A11" s="13">
        <v>8</v>
      </c>
      <c r="B11" s="13">
        <v>147</v>
      </c>
      <c r="C11" s="4" t="s">
        <v>96</v>
      </c>
      <c r="D11" s="5" t="s">
        <v>97</v>
      </c>
      <c r="E11" s="4" t="s">
        <v>24</v>
      </c>
      <c r="F11" s="6" t="s">
        <v>54</v>
      </c>
      <c r="G11" s="7">
        <v>18545</v>
      </c>
      <c r="H11" s="7" t="s">
        <v>133</v>
      </c>
      <c r="I11" s="7">
        <v>737</v>
      </c>
      <c r="J11" s="7">
        <v>8</v>
      </c>
      <c r="K11" s="7">
        <v>60</v>
      </c>
      <c r="L11" s="7">
        <v>98.266666666666666</v>
      </c>
      <c r="M11" s="8">
        <v>9300</v>
      </c>
      <c r="N11" s="9">
        <v>9500</v>
      </c>
      <c r="O11" s="47">
        <v>9400</v>
      </c>
      <c r="P11" s="53">
        <v>923706.66666666663</v>
      </c>
      <c r="Q11" s="10" t="s">
        <v>103</v>
      </c>
      <c r="R11" s="17" t="s">
        <v>130</v>
      </c>
      <c r="S11" s="10" t="s">
        <v>131</v>
      </c>
      <c r="T11" s="10" t="s">
        <v>134</v>
      </c>
      <c r="U11" s="10"/>
      <c r="V11" s="10"/>
      <c r="W11" s="10"/>
    </row>
    <row r="12" spans="1:23" ht="78.75">
      <c r="A12" s="13">
        <v>9</v>
      </c>
      <c r="B12" s="13">
        <v>206</v>
      </c>
      <c r="C12" s="5" t="s">
        <v>303</v>
      </c>
      <c r="D12" s="5" t="s">
        <v>304</v>
      </c>
      <c r="E12" s="4" t="s">
        <v>24</v>
      </c>
      <c r="F12" s="6" t="s">
        <v>54</v>
      </c>
      <c r="G12" s="28">
        <v>3355</v>
      </c>
      <c r="H12" s="7">
        <v>60</v>
      </c>
      <c r="I12" s="7">
        <v>60</v>
      </c>
      <c r="J12" s="7">
        <v>1</v>
      </c>
      <c r="K12" s="7">
        <v>1</v>
      </c>
      <c r="L12" s="7">
        <v>60</v>
      </c>
      <c r="M12" s="8">
        <v>107900</v>
      </c>
      <c r="N12" s="9">
        <v>107900</v>
      </c>
      <c r="O12" s="47">
        <v>107900</v>
      </c>
      <c r="P12" s="53">
        <v>6474000</v>
      </c>
      <c r="Q12" s="10" t="s">
        <v>27</v>
      </c>
      <c r="R12" s="17" t="s">
        <v>305</v>
      </c>
      <c r="S12" s="10" t="s">
        <v>306</v>
      </c>
      <c r="T12" s="10" t="s">
        <v>307</v>
      </c>
      <c r="U12" s="10" t="s">
        <v>308</v>
      </c>
      <c r="V12" s="10" t="s">
        <v>309</v>
      </c>
      <c r="W12" s="10" t="s">
        <v>310</v>
      </c>
    </row>
    <row r="13" spans="1:23" ht="78.75">
      <c r="A13" s="13">
        <v>10</v>
      </c>
      <c r="B13" s="13">
        <v>207</v>
      </c>
      <c r="C13" s="5" t="s">
        <v>303</v>
      </c>
      <c r="D13" s="5" t="s">
        <v>304</v>
      </c>
      <c r="E13" s="4" t="s">
        <v>24</v>
      </c>
      <c r="F13" s="6" t="s">
        <v>54</v>
      </c>
      <c r="G13" s="28">
        <v>3355</v>
      </c>
      <c r="H13" s="32">
        <v>1572</v>
      </c>
      <c r="I13" s="32">
        <v>1572</v>
      </c>
      <c r="J13" s="7">
        <v>1</v>
      </c>
      <c r="K13" s="7">
        <v>1</v>
      </c>
      <c r="L13" s="7">
        <v>1572</v>
      </c>
      <c r="M13" s="8">
        <v>30200</v>
      </c>
      <c r="N13" s="9">
        <v>30200</v>
      </c>
      <c r="O13" s="47">
        <v>30200</v>
      </c>
      <c r="P13" s="53">
        <v>47474400</v>
      </c>
      <c r="Q13" s="10" t="s">
        <v>311</v>
      </c>
      <c r="R13" s="17" t="s">
        <v>305</v>
      </c>
      <c r="S13" s="10" t="s">
        <v>306</v>
      </c>
      <c r="T13" s="10" t="s">
        <v>307</v>
      </c>
      <c r="U13" s="10" t="s">
        <v>308</v>
      </c>
      <c r="V13" s="10" t="s">
        <v>309</v>
      </c>
      <c r="W13" s="10" t="s">
        <v>310</v>
      </c>
    </row>
    <row r="14" spans="1:23" ht="90">
      <c r="A14" s="13">
        <v>11</v>
      </c>
      <c r="B14" s="13">
        <v>152</v>
      </c>
      <c r="C14" s="4" t="s">
        <v>96</v>
      </c>
      <c r="D14" s="5" t="s">
        <v>97</v>
      </c>
      <c r="E14" s="4" t="s">
        <v>24</v>
      </c>
      <c r="F14" s="6" t="s">
        <v>54</v>
      </c>
      <c r="G14" s="28">
        <v>18545</v>
      </c>
      <c r="H14" s="7" t="s">
        <v>98</v>
      </c>
      <c r="I14" s="7">
        <v>87</v>
      </c>
      <c r="J14" s="7">
        <v>1</v>
      </c>
      <c r="K14" s="7">
        <v>6</v>
      </c>
      <c r="L14" s="7">
        <v>14.5</v>
      </c>
      <c r="M14" s="8">
        <v>37000</v>
      </c>
      <c r="N14" s="9">
        <v>36500</v>
      </c>
      <c r="O14" s="47">
        <v>36750</v>
      </c>
      <c r="P14" s="53">
        <v>532875</v>
      </c>
      <c r="Q14" s="10" t="s">
        <v>27</v>
      </c>
      <c r="R14" s="17" t="s">
        <v>352</v>
      </c>
      <c r="S14" s="10" t="s">
        <v>353</v>
      </c>
      <c r="T14" s="10" t="s">
        <v>354</v>
      </c>
      <c r="U14" s="10"/>
      <c r="V14" s="10"/>
      <c r="W14" s="10"/>
    </row>
    <row r="15" spans="1:23" ht="90">
      <c r="A15" s="13">
        <v>12</v>
      </c>
      <c r="B15" s="13">
        <v>153</v>
      </c>
      <c r="C15" s="4" t="s">
        <v>96</v>
      </c>
      <c r="D15" s="5" t="s">
        <v>97</v>
      </c>
      <c r="E15" s="4" t="s">
        <v>24</v>
      </c>
      <c r="F15" s="6" t="s">
        <v>54</v>
      </c>
      <c r="G15" s="28">
        <v>18545</v>
      </c>
      <c r="H15" s="7" t="s">
        <v>102</v>
      </c>
      <c r="I15" s="7">
        <v>737</v>
      </c>
      <c r="J15" s="7">
        <v>1</v>
      </c>
      <c r="K15" s="7">
        <v>6</v>
      </c>
      <c r="L15" s="7">
        <v>122.83333333333333</v>
      </c>
      <c r="M15" s="8">
        <v>9300</v>
      </c>
      <c r="N15" s="9">
        <v>9500</v>
      </c>
      <c r="O15" s="47">
        <v>9400</v>
      </c>
      <c r="P15" s="53">
        <v>1154633.3333333333</v>
      </c>
      <c r="Q15" s="10" t="s">
        <v>103</v>
      </c>
      <c r="R15" s="17" t="s">
        <v>352</v>
      </c>
      <c r="S15" s="10" t="s">
        <v>353</v>
      </c>
      <c r="T15" s="10" t="s">
        <v>354</v>
      </c>
      <c r="U15" s="10"/>
      <c r="V15" s="10"/>
      <c r="W15" s="10"/>
    </row>
    <row r="16" spans="1:23" ht="56.25">
      <c r="A16" s="13">
        <v>13</v>
      </c>
      <c r="B16" s="13">
        <v>158</v>
      </c>
      <c r="C16" s="4" t="s">
        <v>96</v>
      </c>
      <c r="D16" s="5" t="s">
        <v>97</v>
      </c>
      <c r="E16" s="4" t="s">
        <v>24</v>
      </c>
      <c r="F16" s="6" t="s">
        <v>54</v>
      </c>
      <c r="G16" s="28">
        <v>18545</v>
      </c>
      <c r="H16" s="7" t="s">
        <v>98</v>
      </c>
      <c r="I16" s="7">
        <v>87</v>
      </c>
      <c r="J16" s="7">
        <v>1</v>
      </c>
      <c r="K16" s="7">
        <v>6</v>
      </c>
      <c r="L16" s="7">
        <v>14.5</v>
      </c>
      <c r="M16" s="8">
        <v>37000</v>
      </c>
      <c r="N16" s="9">
        <v>36500</v>
      </c>
      <c r="O16" s="47">
        <v>36750</v>
      </c>
      <c r="P16" s="53">
        <v>532875</v>
      </c>
      <c r="Q16" s="10" t="s">
        <v>27</v>
      </c>
      <c r="R16" s="17" t="s">
        <v>415</v>
      </c>
      <c r="S16" s="10" t="s">
        <v>416</v>
      </c>
      <c r="T16" s="10" t="s">
        <v>416</v>
      </c>
      <c r="U16" s="10"/>
      <c r="V16" s="10"/>
      <c r="W16" s="10"/>
    </row>
    <row r="17" spans="1:23" ht="56.25">
      <c r="A17" s="13">
        <v>14</v>
      </c>
      <c r="B17" s="13">
        <v>159</v>
      </c>
      <c r="C17" s="4" t="s">
        <v>96</v>
      </c>
      <c r="D17" s="5" t="s">
        <v>97</v>
      </c>
      <c r="E17" s="4" t="s">
        <v>24</v>
      </c>
      <c r="F17" s="6" t="s">
        <v>54</v>
      </c>
      <c r="G17" s="28">
        <v>18545</v>
      </c>
      <c r="H17" s="7" t="s">
        <v>102</v>
      </c>
      <c r="I17" s="7">
        <v>737</v>
      </c>
      <c r="J17" s="7">
        <v>1</v>
      </c>
      <c r="K17" s="7">
        <v>6</v>
      </c>
      <c r="L17" s="7">
        <v>122.83333333333333</v>
      </c>
      <c r="M17" s="8">
        <v>9300</v>
      </c>
      <c r="N17" s="9">
        <v>9500</v>
      </c>
      <c r="O17" s="47">
        <v>9400</v>
      </c>
      <c r="P17" s="53">
        <v>1154633.3333333333</v>
      </c>
      <c r="Q17" s="10" t="s">
        <v>103</v>
      </c>
      <c r="R17" s="17" t="s">
        <v>415</v>
      </c>
      <c r="S17" s="10" t="s">
        <v>416</v>
      </c>
      <c r="T17" s="10" t="s">
        <v>416</v>
      </c>
      <c r="U17" s="10"/>
      <c r="V17" s="10"/>
      <c r="W17" s="10"/>
    </row>
    <row r="18" spans="1:23" ht="78.75">
      <c r="A18" s="13">
        <v>15</v>
      </c>
      <c r="B18" s="13">
        <v>202</v>
      </c>
      <c r="C18" s="4" t="s">
        <v>423</v>
      </c>
      <c r="D18" s="5" t="s">
        <v>424</v>
      </c>
      <c r="E18" s="4" t="s">
        <v>24</v>
      </c>
      <c r="F18" s="6" t="s">
        <v>54</v>
      </c>
      <c r="G18" s="28">
        <v>5565</v>
      </c>
      <c r="H18" s="7" t="s">
        <v>425</v>
      </c>
      <c r="I18" s="7">
        <v>43</v>
      </c>
      <c r="J18" s="7">
        <v>1</v>
      </c>
      <c r="K18" s="7">
        <v>2</v>
      </c>
      <c r="L18" s="7">
        <v>21.5</v>
      </c>
      <c r="M18" s="8">
        <v>79900</v>
      </c>
      <c r="N18" s="9">
        <v>80500</v>
      </c>
      <c r="O18" s="47">
        <v>80200</v>
      </c>
      <c r="P18" s="53">
        <v>1724300</v>
      </c>
      <c r="Q18" s="10" t="s">
        <v>27</v>
      </c>
      <c r="R18" s="17" t="s">
        <v>426</v>
      </c>
      <c r="S18" s="10" t="s">
        <v>427</v>
      </c>
      <c r="T18" s="10" t="s">
        <v>428</v>
      </c>
      <c r="U18" s="10" t="s">
        <v>429</v>
      </c>
      <c r="V18" s="10" t="s">
        <v>309</v>
      </c>
      <c r="W18" s="10" t="s">
        <v>430</v>
      </c>
    </row>
    <row r="19" spans="1:23" ht="78.75">
      <c r="A19" s="13">
        <v>16</v>
      </c>
      <c r="B19" s="13">
        <v>203</v>
      </c>
      <c r="C19" s="4" t="s">
        <v>423</v>
      </c>
      <c r="D19" s="5" t="s">
        <v>424</v>
      </c>
      <c r="E19" s="4" t="s">
        <v>24</v>
      </c>
      <c r="F19" s="6" t="s">
        <v>54</v>
      </c>
      <c r="G19" s="28">
        <v>5565</v>
      </c>
      <c r="H19" s="7" t="s">
        <v>431</v>
      </c>
      <c r="I19" s="7">
        <v>385</v>
      </c>
      <c r="J19" s="7">
        <v>1</v>
      </c>
      <c r="K19" s="7">
        <v>2</v>
      </c>
      <c r="L19" s="7">
        <v>192.5</v>
      </c>
      <c r="M19" s="8">
        <v>21600</v>
      </c>
      <c r="N19" s="9">
        <v>20900</v>
      </c>
      <c r="O19" s="47">
        <v>21250</v>
      </c>
      <c r="P19" s="53">
        <v>4090625</v>
      </c>
      <c r="Q19" s="10" t="s">
        <v>311</v>
      </c>
      <c r="R19" s="17" t="s">
        <v>426</v>
      </c>
      <c r="S19" s="10" t="s">
        <v>427</v>
      </c>
      <c r="T19" s="10" t="s">
        <v>428</v>
      </c>
      <c r="U19" s="10" t="s">
        <v>429</v>
      </c>
      <c r="V19" s="10" t="s">
        <v>309</v>
      </c>
      <c r="W19" s="10" t="s">
        <v>430</v>
      </c>
    </row>
    <row r="20" spans="1:23" ht="67.5">
      <c r="A20" s="13">
        <v>17</v>
      </c>
      <c r="B20" s="13">
        <v>142</v>
      </c>
      <c r="C20" s="4" t="s">
        <v>452</v>
      </c>
      <c r="D20" s="5" t="s">
        <v>453</v>
      </c>
      <c r="E20" s="4" t="s">
        <v>24</v>
      </c>
      <c r="F20" s="6" t="s">
        <v>54</v>
      </c>
      <c r="G20" s="28">
        <v>10810</v>
      </c>
      <c r="H20" s="7" t="s">
        <v>454</v>
      </c>
      <c r="I20" s="7">
        <v>159</v>
      </c>
      <c r="J20" s="7">
        <v>1</v>
      </c>
      <c r="K20" s="7">
        <v>4</v>
      </c>
      <c r="L20" s="7">
        <v>39.75</v>
      </c>
      <c r="M20" s="8">
        <v>19300</v>
      </c>
      <c r="N20" s="9">
        <v>19300</v>
      </c>
      <c r="O20" s="47">
        <v>19300</v>
      </c>
      <c r="P20" s="53">
        <v>767175</v>
      </c>
      <c r="Q20" s="10" t="s">
        <v>27</v>
      </c>
      <c r="R20" s="17" t="s">
        <v>455</v>
      </c>
      <c r="S20" s="10" t="s">
        <v>456</v>
      </c>
      <c r="T20" s="10" t="s">
        <v>456</v>
      </c>
      <c r="U20" s="10"/>
      <c r="V20" s="10"/>
      <c r="W20" s="10"/>
    </row>
    <row r="21" spans="1:23" ht="67.5">
      <c r="A21" s="13">
        <v>18</v>
      </c>
      <c r="B21" s="13">
        <v>143</v>
      </c>
      <c r="C21" s="4" t="s">
        <v>452</v>
      </c>
      <c r="D21" s="5" t="s">
        <v>453</v>
      </c>
      <c r="E21" s="4" t="s">
        <v>24</v>
      </c>
      <c r="F21" s="6" t="s">
        <v>54</v>
      </c>
      <c r="G21" s="28">
        <v>10810</v>
      </c>
      <c r="H21" s="7" t="s">
        <v>457</v>
      </c>
      <c r="I21" s="7">
        <v>2184</v>
      </c>
      <c r="J21" s="7">
        <v>1</v>
      </c>
      <c r="K21" s="7">
        <v>4</v>
      </c>
      <c r="L21" s="7">
        <v>546</v>
      </c>
      <c r="M21" s="8">
        <v>5200</v>
      </c>
      <c r="N21" s="19">
        <v>5200</v>
      </c>
      <c r="O21" s="47">
        <v>5200</v>
      </c>
      <c r="P21" s="53">
        <v>2839200</v>
      </c>
      <c r="Q21" s="10" t="s">
        <v>458</v>
      </c>
      <c r="R21" s="17" t="s">
        <v>455</v>
      </c>
      <c r="S21" s="10" t="s">
        <v>456</v>
      </c>
      <c r="T21" s="10" t="s">
        <v>456</v>
      </c>
      <c r="U21" s="10"/>
      <c r="V21" s="10"/>
      <c r="W21" s="10"/>
    </row>
    <row r="22" spans="1:23" ht="67.5">
      <c r="A22" s="13">
        <v>19</v>
      </c>
      <c r="B22" s="13">
        <v>138</v>
      </c>
      <c r="C22" s="4" t="s">
        <v>452</v>
      </c>
      <c r="D22" s="5" t="s">
        <v>453</v>
      </c>
      <c r="E22" s="4" t="s">
        <v>24</v>
      </c>
      <c r="F22" s="6" t="s">
        <v>54</v>
      </c>
      <c r="G22" s="28">
        <v>10810</v>
      </c>
      <c r="H22" s="7" t="s">
        <v>454</v>
      </c>
      <c r="I22" s="7">
        <v>159</v>
      </c>
      <c r="J22" s="7">
        <v>1</v>
      </c>
      <c r="K22" s="7">
        <v>4</v>
      </c>
      <c r="L22" s="7">
        <v>39.75</v>
      </c>
      <c r="M22" s="8">
        <v>19300</v>
      </c>
      <c r="N22" s="9">
        <v>19300</v>
      </c>
      <c r="O22" s="47">
        <v>19300</v>
      </c>
      <c r="P22" s="53">
        <v>767175</v>
      </c>
      <c r="Q22" s="10" t="s">
        <v>27</v>
      </c>
      <c r="R22" s="17" t="s">
        <v>459</v>
      </c>
      <c r="S22" s="10" t="s">
        <v>456</v>
      </c>
      <c r="T22" s="10" t="s">
        <v>456</v>
      </c>
      <c r="U22" s="10"/>
      <c r="V22" s="10"/>
      <c r="W22" s="10"/>
    </row>
    <row r="23" spans="1:23" ht="67.5">
      <c r="A23" s="13">
        <v>20</v>
      </c>
      <c r="B23" s="13">
        <v>139</v>
      </c>
      <c r="C23" s="4" t="s">
        <v>452</v>
      </c>
      <c r="D23" s="5" t="s">
        <v>453</v>
      </c>
      <c r="E23" s="4" t="s">
        <v>24</v>
      </c>
      <c r="F23" s="6" t="s">
        <v>54</v>
      </c>
      <c r="G23" s="28">
        <v>10810</v>
      </c>
      <c r="H23" s="7" t="s">
        <v>457</v>
      </c>
      <c r="I23" s="7">
        <v>2184</v>
      </c>
      <c r="J23" s="7">
        <v>1</v>
      </c>
      <c r="K23" s="7">
        <v>4</v>
      </c>
      <c r="L23" s="7">
        <v>546</v>
      </c>
      <c r="M23" s="8">
        <v>5200</v>
      </c>
      <c r="N23" s="19">
        <v>5200</v>
      </c>
      <c r="O23" s="47">
        <v>5200</v>
      </c>
      <c r="P23" s="53">
        <v>2839200</v>
      </c>
      <c r="Q23" s="10" t="s">
        <v>458</v>
      </c>
      <c r="R23" s="17" t="s">
        <v>459</v>
      </c>
      <c r="S23" s="10" t="s">
        <v>456</v>
      </c>
      <c r="T23" s="10" t="s">
        <v>456</v>
      </c>
      <c r="U23" s="10"/>
      <c r="V23" s="10"/>
      <c r="W23" s="10"/>
    </row>
    <row r="24" spans="1:23" ht="67.5">
      <c r="A24" s="13">
        <v>21</v>
      </c>
      <c r="B24" s="13">
        <v>140</v>
      </c>
      <c r="C24" s="4" t="s">
        <v>452</v>
      </c>
      <c r="D24" s="5" t="s">
        <v>453</v>
      </c>
      <c r="E24" s="4" t="s">
        <v>24</v>
      </c>
      <c r="F24" s="6" t="s">
        <v>54</v>
      </c>
      <c r="G24" s="28">
        <v>10810</v>
      </c>
      <c r="H24" s="7" t="s">
        <v>454</v>
      </c>
      <c r="I24" s="7">
        <v>159</v>
      </c>
      <c r="J24" s="7">
        <v>1</v>
      </c>
      <c r="K24" s="7">
        <v>4</v>
      </c>
      <c r="L24" s="7">
        <v>39.75</v>
      </c>
      <c r="M24" s="8">
        <v>19300</v>
      </c>
      <c r="N24" s="9">
        <v>19300</v>
      </c>
      <c r="O24" s="47">
        <v>19300</v>
      </c>
      <c r="P24" s="53">
        <v>767175</v>
      </c>
      <c r="Q24" s="10" t="s">
        <v>27</v>
      </c>
      <c r="R24" s="17" t="s">
        <v>460</v>
      </c>
      <c r="S24" s="10" t="s">
        <v>456</v>
      </c>
      <c r="T24" s="10" t="s">
        <v>456</v>
      </c>
      <c r="U24" s="10"/>
      <c r="V24" s="10"/>
      <c r="W24" s="10"/>
    </row>
    <row r="25" spans="1:23" ht="67.5">
      <c r="A25" s="13">
        <v>22</v>
      </c>
      <c r="B25" s="13">
        <v>141</v>
      </c>
      <c r="C25" s="4" t="s">
        <v>452</v>
      </c>
      <c r="D25" s="5" t="s">
        <v>453</v>
      </c>
      <c r="E25" s="4" t="s">
        <v>24</v>
      </c>
      <c r="F25" s="6" t="s">
        <v>54</v>
      </c>
      <c r="G25" s="28">
        <v>10810</v>
      </c>
      <c r="H25" s="7" t="s">
        <v>457</v>
      </c>
      <c r="I25" s="7">
        <v>2184</v>
      </c>
      <c r="J25" s="7">
        <v>1</v>
      </c>
      <c r="K25" s="7">
        <v>4</v>
      </c>
      <c r="L25" s="7">
        <v>546</v>
      </c>
      <c r="M25" s="8">
        <v>5200</v>
      </c>
      <c r="N25" s="19">
        <v>5200</v>
      </c>
      <c r="O25" s="47">
        <v>5200</v>
      </c>
      <c r="P25" s="53">
        <v>2839200</v>
      </c>
      <c r="Q25" s="10" t="s">
        <v>458</v>
      </c>
      <c r="R25" s="17" t="s">
        <v>460</v>
      </c>
      <c r="S25" s="10" t="s">
        <v>456</v>
      </c>
      <c r="T25" s="10" t="s">
        <v>456</v>
      </c>
      <c r="U25" s="10"/>
      <c r="V25" s="10"/>
      <c r="W25" s="10"/>
    </row>
    <row r="26" spans="1:23" ht="67.5">
      <c r="A26" s="13">
        <v>23</v>
      </c>
      <c r="B26" s="13">
        <v>144</v>
      </c>
      <c r="C26" s="4" t="s">
        <v>452</v>
      </c>
      <c r="D26" s="5" t="s">
        <v>453</v>
      </c>
      <c r="E26" s="4" t="s">
        <v>24</v>
      </c>
      <c r="F26" s="6" t="s">
        <v>54</v>
      </c>
      <c r="G26" s="28">
        <v>10810</v>
      </c>
      <c r="H26" s="7" t="s">
        <v>454</v>
      </c>
      <c r="I26" s="7">
        <v>159</v>
      </c>
      <c r="J26" s="7">
        <v>1</v>
      </c>
      <c r="K26" s="7">
        <v>4</v>
      </c>
      <c r="L26" s="7">
        <v>39.75</v>
      </c>
      <c r="M26" s="8">
        <v>19300</v>
      </c>
      <c r="N26" s="9">
        <v>19300</v>
      </c>
      <c r="O26" s="47">
        <v>19300</v>
      </c>
      <c r="P26" s="53">
        <v>767175</v>
      </c>
      <c r="Q26" s="10" t="s">
        <v>27</v>
      </c>
      <c r="R26" s="17" t="s">
        <v>491</v>
      </c>
      <c r="S26" s="10" t="s">
        <v>492</v>
      </c>
      <c r="T26" s="10" t="s">
        <v>456</v>
      </c>
      <c r="U26" s="10"/>
      <c r="V26" s="10"/>
      <c r="W26" s="10"/>
    </row>
    <row r="27" spans="1:23" ht="67.5">
      <c r="A27" s="13">
        <v>24</v>
      </c>
      <c r="B27" s="13">
        <v>145</v>
      </c>
      <c r="C27" s="4" t="s">
        <v>452</v>
      </c>
      <c r="D27" s="5" t="s">
        <v>453</v>
      </c>
      <c r="E27" s="4" t="s">
        <v>24</v>
      </c>
      <c r="F27" s="6" t="s">
        <v>54</v>
      </c>
      <c r="G27" s="28">
        <v>10810</v>
      </c>
      <c r="H27" s="7" t="s">
        <v>457</v>
      </c>
      <c r="I27" s="7">
        <v>2184</v>
      </c>
      <c r="J27" s="7">
        <v>1</v>
      </c>
      <c r="K27" s="7">
        <v>4</v>
      </c>
      <c r="L27" s="7">
        <v>546</v>
      </c>
      <c r="M27" s="8">
        <v>5200</v>
      </c>
      <c r="N27" s="19">
        <v>5200</v>
      </c>
      <c r="O27" s="47">
        <v>5200</v>
      </c>
      <c r="P27" s="53">
        <v>2839200</v>
      </c>
      <c r="Q27" s="10" t="s">
        <v>458</v>
      </c>
      <c r="R27" s="17" t="s">
        <v>491</v>
      </c>
      <c r="S27" s="10" t="s">
        <v>492</v>
      </c>
      <c r="T27" s="10" t="s">
        <v>456</v>
      </c>
      <c r="U27" s="10"/>
      <c r="V27" s="10"/>
      <c r="W27" s="10"/>
    </row>
    <row r="28" spans="1:23" ht="45">
      <c r="A28" s="13">
        <v>25</v>
      </c>
      <c r="B28" s="13">
        <v>190</v>
      </c>
      <c r="C28" s="4" t="s">
        <v>493</v>
      </c>
      <c r="D28" s="5" t="s">
        <v>494</v>
      </c>
      <c r="E28" s="4" t="s">
        <v>121</v>
      </c>
      <c r="F28" s="6" t="s">
        <v>54</v>
      </c>
      <c r="G28" s="28">
        <v>6798</v>
      </c>
      <c r="H28" s="7">
        <v>66</v>
      </c>
      <c r="I28" s="7">
        <v>66</v>
      </c>
      <c r="J28" s="7">
        <v>1</v>
      </c>
      <c r="K28" s="7">
        <v>1</v>
      </c>
      <c r="L28" s="7">
        <v>66</v>
      </c>
      <c r="M28" s="8">
        <v>64800</v>
      </c>
      <c r="N28" s="9">
        <v>64800</v>
      </c>
      <c r="O28" s="47">
        <v>64800</v>
      </c>
      <c r="P28" s="53">
        <v>4276800</v>
      </c>
      <c r="Q28" s="10" t="s">
        <v>27</v>
      </c>
      <c r="R28" s="17" t="s">
        <v>495</v>
      </c>
      <c r="S28" s="10" t="s">
        <v>496</v>
      </c>
      <c r="T28" s="10" t="s">
        <v>497</v>
      </c>
      <c r="U28" s="10"/>
      <c r="V28" s="10"/>
      <c r="W28" s="10" t="s">
        <v>498</v>
      </c>
    </row>
    <row r="29" spans="1:23" ht="45">
      <c r="A29" s="13">
        <v>26</v>
      </c>
      <c r="B29" s="13">
        <v>191</v>
      </c>
      <c r="C29" s="4" t="s">
        <v>493</v>
      </c>
      <c r="D29" s="5" t="s">
        <v>494</v>
      </c>
      <c r="E29" s="4" t="s">
        <v>121</v>
      </c>
      <c r="F29" s="6" t="s">
        <v>54</v>
      </c>
      <c r="G29" s="28">
        <v>6798</v>
      </c>
      <c r="H29" s="7">
        <v>173</v>
      </c>
      <c r="I29" s="7">
        <v>173</v>
      </c>
      <c r="J29" s="7">
        <v>1</v>
      </c>
      <c r="K29" s="7">
        <v>1</v>
      </c>
      <c r="L29" s="7">
        <v>173</v>
      </c>
      <c r="M29" s="8">
        <v>18800</v>
      </c>
      <c r="N29" s="9">
        <v>18800</v>
      </c>
      <c r="O29" s="47">
        <v>18800</v>
      </c>
      <c r="P29" s="53">
        <v>3252400</v>
      </c>
      <c r="Q29" s="10" t="s">
        <v>128</v>
      </c>
      <c r="R29" s="17" t="s">
        <v>495</v>
      </c>
      <c r="S29" s="10" t="s">
        <v>496</v>
      </c>
      <c r="T29" s="10" t="s">
        <v>497</v>
      </c>
      <c r="U29" s="10"/>
      <c r="V29" s="10"/>
      <c r="W29" s="10"/>
    </row>
    <row r="30" spans="1:23" ht="45">
      <c r="A30" s="13">
        <v>27</v>
      </c>
      <c r="B30" s="13">
        <v>154</v>
      </c>
      <c r="C30" s="4" t="s">
        <v>96</v>
      </c>
      <c r="D30" s="5" t="s">
        <v>97</v>
      </c>
      <c r="E30" s="4" t="s">
        <v>24</v>
      </c>
      <c r="F30" s="6" t="s">
        <v>54</v>
      </c>
      <c r="G30" s="28">
        <v>18545</v>
      </c>
      <c r="H30" s="7" t="s">
        <v>98</v>
      </c>
      <c r="I30" s="7">
        <v>87</v>
      </c>
      <c r="J30" s="7">
        <v>1</v>
      </c>
      <c r="K30" s="7">
        <v>6</v>
      </c>
      <c r="L30" s="7">
        <v>14.5</v>
      </c>
      <c r="M30" s="8">
        <v>37000</v>
      </c>
      <c r="N30" s="9">
        <v>36500</v>
      </c>
      <c r="O30" s="47">
        <v>36750</v>
      </c>
      <c r="P30" s="53">
        <v>532875</v>
      </c>
      <c r="Q30" s="10" t="s">
        <v>27</v>
      </c>
      <c r="R30" s="17" t="s">
        <v>553</v>
      </c>
      <c r="S30" s="10" t="s">
        <v>554</v>
      </c>
      <c r="T30" s="10" t="s">
        <v>555</v>
      </c>
      <c r="U30" s="10"/>
      <c r="V30" s="10"/>
      <c r="W30" s="10"/>
    </row>
    <row r="31" spans="1:23" ht="45">
      <c r="A31" s="13">
        <v>28</v>
      </c>
      <c r="B31" s="13">
        <v>155</v>
      </c>
      <c r="C31" s="4" t="s">
        <v>96</v>
      </c>
      <c r="D31" s="5" t="s">
        <v>97</v>
      </c>
      <c r="E31" s="4" t="s">
        <v>24</v>
      </c>
      <c r="F31" s="6" t="s">
        <v>54</v>
      </c>
      <c r="G31" s="28">
        <v>18545</v>
      </c>
      <c r="H31" s="7" t="s">
        <v>102</v>
      </c>
      <c r="I31" s="7">
        <v>737</v>
      </c>
      <c r="J31" s="7">
        <v>1</v>
      </c>
      <c r="K31" s="7">
        <v>6</v>
      </c>
      <c r="L31" s="7">
        <v>122.83333333333333</v>
      </c>
      <c r="M31" s="8">
        <v>9300</v>
      </c>
      <c r="N31" s="9">
        <v>9500</v>
      </c>
      <c r="O31" s="47">
        <v>9400</v>
      </c>
      <c r="P31" s="53">
        <v>1154633.3333333333</v>
      </c>
      <c r="Q31" s="10" t="s">
        <v>103</v>
      </c>
      <c r="R31" s="17" t="s">
        <v>553</v>
      </c>
      <c r="S31" s="10" t="s">
        <v>554</v>
      </c>
      <c r="T31" s="10" t="s">
        <v>555</v>
      </c>
      <c r="U31" s="10"/>
      <c r="V31" s="10"/>
      <c r="W31" s="10"/>
    </row>
    <row r="32" spans="1:23" ht="56.25">
      <c r="A32" s="13">
        <v>29</v>
      </c>
      <c r="B32" s="13">
        <v>48</v>
      </c>
      <c r="C32" s="11" t="s">
        <v>644</v>
      </c>
      <c r="D32" s="11" t="s">
        <v>645</v>
      </c>
      <c r="E32" s="11" t="s">
        <v>646</v>
      </c>
      <c r="F32" s="6" t="s">
        <v>63</v>
      </c>
      <c r="G32" s="31">
        <v>9920</v>
      </c>
      <c r="H32" s="32">
        <v>39</v>
      </c>
      <c r="I32" s="32">
        <v>39</v>
      </c>
      <c r="J32" s="32">
        <v>1</v>
      </c>
      <c r="K32" s="32">
        <v>1</v>
      </c>
      <c r="L32" s="7">
        <v>39</v>
      </c>
      <c r="M32" s="8">
        <v>62900</v>
      </c>
      <c r="N32" s="9">
        <v>63600</v>
      </c>
      <c r="O32" s="47">
        <v>63250</v>
      </c>
      <c r="P32" s="53">
        <v>2466750</v>
      </c>
      <c r="Q32" s="10" t="s">
        <v>27</v>
      </c>
      <c r="R32" s="17" t="s">
        <v>647</v>
      </c>
      <c r="S32" s="10" t="s">
        <v>648</v>
      </c>
      <c r="T32" s="10" t="s">
        <v>649</v>
      </c>
      <c r="U32" s="10"/>
      <c r="V32" s="10"/>
      <c r="W32" s="10"/>
    </row>
    <row r="33" spans="1:23" ht="56.25">
      <c r="A33" s="13">
        <v>30</v>
      </c>
      <c r="B33" s="13">
        <v>49</v>
      </c>
      <c r="C33" s="11" t="s">
        <v>644</v>
      </c>
      <c r="D33" s="11" t="s">
        <v>645</v>
      </c>
      <c r="E33" s="11" t="s">
        <v>646</v>
      </c>
      <c r="F33" s="6" t="s">
        <v>63</v>
      </c>
      <c r="G33" s="31">
        <v>9920</v>
      </c>
      <c r="H33" s="7">
        <v>1209</v>
      </c>
      <c r="I33" s="7">
        <v>1209</v>
      </c>
      <c r="J33" s="32">
        <v>1</v>
      </c>
      <c r="K33" s="32">
        <v>1</v>
      </c>
      <c r="L33" s="7">
        <v>1209</v>
      </c>
      <c r="M33" s="8">
        <v>17600</v>
      </c>
      <c r="N33" s="9">
        <v>17800</v>
      </c>
      <c r="O33" s="47">
        <v>17700</v>
      </c>
      <c r="P33" s="53">
        <v>21399300</v>
      </c>
      <c r="Q33" s="10" t="s">
        <v>650</v>
      </c>
      <c r="R33" s="17" t="s">
        <v>647</v>
      </c>
      <c r="S33" s="10" t="s">
        <v>648</v>
      </c>
      <c r="T33" s="10" t="s">
        <v>649</v>
      </c>
      <c r="U33" s="10"/>
      <c r="V33" s="10"/>
      <c r="W33" s="10"/>
    </row>
    <row r="34" spans="1:23" ht="45">
      <c r="A34" s="13">
        <v>31</v>
      </c>
      <c r="B34" s="13">
        <v>183</v>
      </c>
      <c r="C34" s="4" t="s">
        <v>119</v>
      </c>
      <c r="D34" s="5" t="s">
        <v>120</v>
      </c>
      <c r="E34" s="4" t="s">
        <v>121</v>
      </c>
      <c r="F34" s="6" t="s">
        <v>122</v>
      </c>
      <c r="G34" s="28">
        <v>2294</v>
      </c>
      <c r="H34" s="7" t="s">
        <v>123</v>
      </c>
      <c r="I34" s="7">
        <v>66</v>
      </c>
      <c r="J34" s="7">
        <v>1</v>
      </c>
      <c r="K34" s="7">
        <v>2</v>
      </c>
      <c r="L34" s="7">
        <v>33</v>
      </c>
      <c r="M34" s="8">
        <v>40700</v>
      </c>
      <c r="N34" s="9">
        <v>40700</v>
      </c>
      <c r="O34" s="47">
        <v>40700</v>
      </c>
      <c r="P34" s="53">
        <v>1343100</v>
      </c>
      <c r="Q34" s="10" t="s">
        <v>27</v>
      </c>
      <c r="R34" s="17" t="s">
        <v>666</v>
      </c>
      <c r="S34" s="10" t="s">
        <v>667</v>
      </c>
      <c r="T34" s="10" t="s">
        <v>668</v>
      </c>
      <c r="U34" s="10"/>
      <c r="V34" s="10"/>
      <c r="W34" s="10"/>
    </row>
    <row r="35" spans="1:23" ht="45">
      <c r="A35" s="13">
        <v>32</v>
      </c>
      <c r="B35" s="13">
        <v>184</v>
      </c>
      <c r="C35" s="4" t="s">
        <v>119</v>
      </c>
      <c r="D35" s="5" t="s">
        <v>120</v>
      </c>
      <c r="E35" s="4" t="s">
        <v>121</v>
      </c>
      <c r="F35" s="6" t="s">
        <v>122</v>
      </c>
      <c r="G35" s="28">
        <v>2294</v>
      </c>
      <c r="H35" s="7" t="s">
        <v>127</v>
      </c>
      <c r="I35" s="7">
        <v>513</v>
      </c>
      <c r="J35" s="7">
        <v>1</v>
      </c>
      <c r="K35" s="7">
        <v>2</v>
      </c>
      <c r="L35" s="7">
        <v>256.5</v>
      </c>
      <c r="M35" s="8">
        <v>12200</v>
      </c>
      <c r="N35" s="9">
        <v>12600</v>
      </c>
      <c r="O35" s="47">
        <v>12400</v>
      </c>
      <c r="P35" s="53">
        <v>3180600</v>
      </c>
      <c r="Q35" s="10" t="s">
        <v>128</v>
      </c>
      <c r="R35" s="17" t="s">
        <v>666</v>
      </c>
      <c r="S35" s="10" t="s">
        <v>667</v>
      </c>
      <c r="T35" s="10" t="s">
        <v>668</v>
      </c>
      <c r="U35" s="10"/>
      <c r="V35" s="10"/>
      <c r="W35" s="10"/>
    </row>
    <row r="36" spans="1:23" ht="67.5">
      <c r="A36" s="13">
        <v>33</v>
      </c>
      <c r="B36" s="13">
        <v>230</v>
      </c>
      <c r="C36" s="5" t="s">
        <v>697</v>
      </c>
      <c r="D36" s="5" t="s">
        <v>698</v>
      </c>
      <c r="E36" s="5" t="s">
        <v>24</v>
      </c>
      <c r="F36" s="12" t="s">
        <v>63</v>
      </c>
      <c r="G36" s="29">
        <v>1604</v>
      </c>
      <c r="H36" s="16">
        <v>9</v>
      </c>
      <c r="I36" s="16">
        <v>9</v>
      </c>
      <c r="J36" s="16">
        <v>1</v>
      </c>
      <c r="K36" s="16">
        <v>1</v>
      </c>
      <c r="L36" s="7">
        <v>9</v>
      </c>
      <c r="M36" s="8">
        <v>30600</v>
      </c>
      <c r="N36" s="9">
        <v>30600</v>
      </c>
      <c r="O36" s="47">
        <v>30600</v>
      </c>
      <c r="P36" s="53">
        <v>275400</v>
      </c>
      <c r="Q36" s="10" t="s">
        <v>27</v>
      </c>
      <c r="R36" s="17" t="s">
        <v>699</v>
      </c>
      <c r="S36" s="10" t="s">
        <v>700</v>
      </c>
      <c r="T36" s="10" t="s">
        <v>701</v>
      </c>
      <c r="U36" s="10"/>
      <c r="V36" s="10"/>
      <c r="W36" s="10"/>
    </row>
    <row r="37" spans="1:23" ht="67.5">
      <c r="A37" s="13">
        <v>34</v>
      </c>
      <c r="B37" s="13">
        <v>231</v>
      </c>
      <c r="C37" s="5" t="s">
        <v>697</v>
      </c>
      <c r="D37" s="5" t="s">
        <v>698</v>
      </c>
      <c r="E37" s="5" t="s">
        <v>24</v>
      </c>
      <c r="F37" s="12" t="s">
        <v>63</v>
      </c>
      <c r="G37" s="29">
        <v>1604</v>
      </c>
      <c r="H37" s="16">
        <v>206</v>
      </c>
      <c r="I37" s="16">
        <v>206</v>
      </c>
      <c r="J37" s="16">
        <v>1</v>
      </c>
      <c r="K37" s="16">
        <v>1</v>
      </c>
      <c r="L37" s="7">
        <v>206</v>
      </c>
      <c r="M37" s="8">
        <v>8000</v>
      </c>
      <c r="N37" s="9">
        <v>8000</v>
      </c>
      <c r="O37" s="47">
        <v>8000</v>
      </c>
      <c r="P37" s="53">
        <v>1648000</v>
      </c>
      <c r="Q37" s="10" t="s">
        <v>407</v>
      </c>
      <c r="R37" s="17" t="s">
        <v>699</v>
      </c>
      <c r="S37" s="10" t="s">
        <v>700</v>
      </c>
      <c r="T37" s="10" t="s">
        <v>701</v>
      </c>
      <c r="U37" s="10"/>
      <c r="V37" s="10"/>
      <c r="W37" s="10"/>
    </row>
    <row r="38" spans="1:23" ht="56.25">
      <c r="A38" s="13">
        <v>35</v>
      </c>
      <c r="B38" s="13">
        <v>232</v>
      </c>
      <c r="C38" s="5" t="s">
        <v>697</v>
      </c>
      <c r="D38" s="5" t="s">
        <v>748</v>
      </c>
      <c r="E38" s="5" t="s">
        <v>24</v>
      </c>
      <c r="F38" s="12" t="s">
        <v>63</v>
      </c>
      <c r="G38" s="29">
        <v>49133</v>
      </c>
      <c r="H38" s="16">
        <v>62</v>
      </c>
      <c r="I38" s="16">
        <v>62</v>
      </c>
      <c r="J38" s="16">
        <v>1</v>
      </c>
      <c r="K38" s="16">
        <v>1</v>
      </c>
      <c r="L38" s="7">
        <v>62</v>
      </c>
      <c r="M38" s="8">
        <v>36700</v>
      </c>
      <c r="N38" s="9">
        <v>38100</v>
      </c>
      <c r="O38" s="47">
        <v>37400</v>
      </c>
      <c r="P38" s="53">
        <v>2318800</v>
      </c>
      <c r="Q38" s="10" t="s">
        <v>27</v>
      </c>
      <c r="R38" s="17" t="s">
        <v>749</v>
      </c>
      <c r="S38" s="10" t="s">
        <v>750</v>
      </c>
      <c r="T38" s="10" t="s">
        <v>751</v>
      </c>
      <c r="U38" s="10" t="s">
        <v>273</v>
      </c>
      <c r="V38" s="10" t="s">
        <v>274</v>
      </c>
      <c r="W38" s="10" t="s">
        <v>275</v>
      </c>
    </row>
    <row r="39" spans="1:23" ht="33.75">
      <c r="A39" s="13">
        <v>36</v>
      </c>
      <c r="B39" s="13">
        <v>156</v>
      </c>
      <c r="C39" s="4" t="s">
        <v>96</v>
      </c>
      <c r="D39" s="5" t="s">
        <v>97</v>
      </c>
      <c r="E39" s="4" t="s">
        <v>24</v>
      </c>
      <c r="F39" s="6" t="s">
        <v>54</v>
      </c>
      <c r="G39" s="28">
        <v>18545</v>
      </c>
      <c r="H39" s="7" t="s">
        <v>762</v>
      </c>
      <c r="I39" s="7">
        <v>87</v>
      </c>
      <c r="J39" s="7">
        <v>2</v>
      </c>
      <c r="K39" s="7">
        <v>60</v>
      </c>
      <c r="L39" s="7">
        <v>2.9</v>
      </c>
      <c r="M39" s="8">
        <v>37000</v>
      </c>
      <c r="N39" s="9">
        <v>36500</v>
      </c>
      <c r="O39" s="47">
        <v>36750</v>
      </c>
      <c r="P39" s="53">
        <v>106575</v>
      </c>
      <c r="Q39" s="10" t="s">
        <v>27</v>
      </c>
      <c r="R39" s="17" t="s">
        <v>763</v>
      </c>
      <c r="S39" s="10" t="s">
        <v>764</v>
      </c>
      <c r="T39" s="10" t="s">
        <v>765</v>
      </c>
      <c r="U39" s="10"/>
      <c r="V39" s="10"/>
      <c r="W39" s="10"/>
    </row>
    <row r="40" spans="1:23" ht="33.75">
      <c r="A40" s="13">
        <v>37</v>
      </c>
      <c r="B40" s="13">
        <v>157</v>
      </c>
      <c r="C40" s="4" t="s">
        <v>96</v>
      </c>
      <c r="D40" s="5" t="s">
        <v>97</v>
      </c>
      <c r="E40" s="4" t="s">
        <v>24</v>
      </c>
      <c r="F40" s="6" t="s">
        <v>54</v>
      </c>
      <c r="G40" s="28">
        <v>18545</v>
      </c>
      <c r="H40" s="7" t="s">
        <v>766</v>
      </c>
      <c r="I40" s="7">
        <v>737</v>
      </c>
      <c r="J40" s="7">
        <v>2</v>
      </c>
      <c r="K40" s="7">
        <v>60</v>
      </c>
      <c r="L40" s="7">
        <v>24.566666666666666</v>
      </c>
      <c r="M40" s="8">
        <v>9300</v>
      </c>
      <c r="N40" s="9">
        <v>9500</v>
      </c>
      <c r="O40" s="47">
        <v>9400</v>
      </c>
      <c r="P40" s="53">
        <v>230926.66666666666</v>
      </c>
      <c r="Q40" s="10" t="s">
        <v>103</v>
      </c>
      <c r="R40" s="17" t="s">
        <v>763</v>
      </c>
      <c r="S40" s="10" t="s">
        <v>764</v>
      </c>
      <c r="T40" s="10" t="s">
        <v>767</v>
      </c>
      <c r="U40" s="10"/>
      <c r="V40" s="10"/>
      <c r="W40" s="10"/>
    </row>
    <row r="41" spans="1:23" ht="67.5">
      <c r="A41" s="13">
        <v>38</v>
      </c>
      <c r="B41" s="13">
        <v>136</v>
      </c>
      <c r="C41" s="4" t="s">
        <v>785</v>
      </c>
      <c r="D41" s="5" t="s">
        <v>786</v>
      </c>
      <c r="E41" s="4" t="s">
        <v>24</v>
      </c>
      <c r="F41" s="6" t="s">
        <v>54</v>
      </c>
      <c r="G41" s="28">
        <v>43636</v>
      </c>
      <c r="H41" s="7">
        <v>94</v>
      </c>
      <c r="I41" s="7">
        <v>94</v>
      </c>
      <c r="J41" s="7">
        <v>1</v>
      </c>
      <c r="K41" s="7">
        <v>1</v>
      </c>
      <c r="L41" s="7">
        <v>94</v>
      </c>
      <c r="M41" s="8">
        <v>22900</v>
      </c>
      <c r="N41" s="9">
        <v>23700</v>
      </c>
      <c r="O41" s="47">
        <v>23300</v>
      </c>
      <c r="P41" s="53">
        <v>2190200</v>
      </c>
      <c r="Q41" s="10" t="s">
        <v>27</v>
      </c>
      <c r="R41" s="17" t="s">
        <v>787</v>
      </c>
      <c r="S41" s="10" t="s">
        <v>788</v>
      </c>
      <c r="T41" s="10" t="s">
        <v>789</v>
      </c>
      <c r="U41" s="10"/>
      <c r="V41" s="10"/>
      <c r="W41" s="10"/>
    </row>
    <row r="42" spans="1:23" ht="67.5">
      <c r="A42" s="13">
        <v>39</v>
      </c>
      <c r="B42" s="13">
        <v>137</v>
      </c>
      <c r="C42" s="4" t="s">
        <v>785</v>
      </c>
      <c r="D42" s="5" t="s">
        <v>786</v>
      </c>
      <c r="E42" s="4" t="s">
        <v>24</v>
      </c>
      <c r="F42" s="6" t="s">
        <v>54</v>
      </c>
      <c r="G42" s="28">
        <v>43636</v>
      </c>
      <c r="H42" s="7">
        <v>121</v>
      </c>
      <c r="I42" s="7">
        <v>121</v>
      </c>
      <c r="J42" s="7">
        <v>1</v>
      </c>
      <c r="K42" s="7">
        <v>1</v>
      </c>
      <c r="L42" s="7">
        <v>121</v>
      </c>
      <c r="M42" s="8">
        <v>5700</v>
      </c>
      <c r="N42" s="9">
        <v>5700</v>
      </c>
      <c r="O42" s="47">
        <v>5700</v>
      </c>
      <c r="P42" s="53">
        <v>689700</v>
      </c>
      <c r="Q42" s="10" t="s">
        <v>150</v>
      </c>
      <c r="R42" s="17" t="s">
        <v>787</v>
      </c>
      <c r="S42" s="10" t="s">
        <v>788</v>
      </c>
      <c r="T42" s="10" t="s">
        <v>789</v>
      </c>
      <c r="U42" s="10"/>
      <c r="V42" s="10"/>
      <c r="W42" s="10"/>
    </row>
    <row r="43" spans="1:23" ht="67.5">
      <c r="A43" s="13">
        <v>40</v>
      </c>
      <c r="B43" s="13">
        <v>204</v>
      </c>
      <c r="C43" s="4" t="s">
        <v>423</v>
      </c>
      <c r="D43" s="5" t="s">
        <v>424</v>
      </c>
      <c r="E43" s="4" t="s">
        <v>24</v>
      </c>
      <c r="F43" s="6" t="s">
        <v>54</v>
      </c>
      <c r="G43" s="28">
        <v>5565</v>
      </c>
      <c r="H43" s="7" t="s">
        <v>425</v>
      </c>
      <c r="I43" s="7">
        <v>43</v>
      </c>
      <c r="J43" s="7">
        <v>1</v>
      </c>
      <c r="K43" s="7">
        <v>2</v>
      </c>
      <c r="L43" s="7">
        <v>21.5</v>
      </c>
      <c r="M43" s="8">
        <v>79900</v>
      </c>
      <c r="N43" s="9">
        <v>80500</v>
      </c>
      <c r="O43" s="47">
        <v>80200</v>
      </c>
      <c r="P43" s="53">
        <v>1724300</v>
      </c>
      <c r="Q43" s="10" t="s">
        <v>27</v>
      </c>
      <c r="R43" s="17" t="s">
        <v>794</v>
      </c>
      <c r="S43" s="10" t="s">
        <v>795</v>
      </c>
      <c r="T43" s="10" t="s">
        <v>796</v>
      </c>
      <c r="U43" s="10" t="s">
        <v>429</v>
      </c>
      <c r="V43" s="10" t="s">
        <v>309</v>
      </c>
      <c r="W43" s="10" t="s">
        <v>430</v>
      </c>
    </row>
    <row r="44" spans="1:23" ht="67.5">
      <c r="A44" s="13">
        <v>41</v>
      </c>
      <c r="B44" s="13">
        <v>205</v>
      </c>
      <c r="C44" s="4" t="s">
        <v>423</v>
      </c>
      <c r="D44" s="5" t="s">
        <v>424</v>
      </c>
      <c r="E44" s="4" t="s">
        <v>24</v>
      </c>
      <c r="F44" s="6" t="s">
        <v>54</v>
      </c>
      <c r="G44" s="28">
        <v>5565</v>
      </c>
      <c r="H44" s="7" t="s">
        <v>431</v>
      </c>
      <c r="I44" s="7">
        <v>385</v>
      </c>
      <c r="J44" s="7">
        <v>1</v>
      </c>
      <c r="K44" s="7">
        <v>2</v>
      </c>
      <c r="L44" s="7">
        <v>192.5</v>
      </c>
      <c r="M44" s="8">
        <v>21600</v>
      </c>
      <c r="N44" s="9">
        <v>20900</v>
      </c>
      <c r="O44" s="47">
        <v>21250</v>
      </c>
      <c r="P44" s="53">
        <v>4090625</v>
      </c>
      <c r="Q44" s="10" t="s">
        <v>311</v>
      </c>
      <c r="R44" s="17" t="s">
        <v>794</v>
      </c>
      <c r="S44" s="10" t="s">
        <v>795</v>
      </c>
      <c r="T44" s="10" t="s">
        <v>796</v>
      </c>
      <c r="U44" s="10" t="s">
        <v>429</v>
      </c>
      <c r="V44" s="10" t="s">
        <v>309</v>
      </c>
      <c r="W44" s="10" t="s">
        <v>430</v>
      </c>
    </row>
    <row r="45" spans="1:23" ht="45">
      <c r="A45" s="13">
        <v>42</v>
      </c>
      <c r="B45" s="13">
        <v>148</v>
      </c>
      <c r="C45" s="4" t="s">
        <v>96</v>
      </c>
      <c r="D45" s="5" t="s">
        <v>97</v>
      </c>
      <c r="E45" s="4" t="s">
        <v>24</v>
      </c>
      <c r="F45" s="6" t="s">
        <v>54</v>
      </c>
      <c r="G45" s="28">
        <v>18545</v>
      </c>
      <c r="H45" s="7" t="s">
        <v>98</v>
      </c>
      <c r="I45" s="7">
        <v>87</v>
      </c>
      <c r="J45" s="7">
        <v>1</v>
      </c>
      <c r="K45" s="7">
        <v>6</v>
      </c>
      <c r="L45" s="7">
        <v>14.5</v>
      </c>
      <c r="M45" s="8">
        <v>37000</v>
      </c>
      <c r="N45" s="9">
        <v>36500</v>
      </c>
      <c r="O45" s="47">
        <v>36750</v>
      </c>
      <c r="P45" s="53">
        <v>532875</v>
      </c>
      <c r="Q45" s="10" t="s">
        <v>27</v>
      </c>
      <c r="R45" s="17" t="s">
        <v>872</v>
      </c>
      <c r="S45" s="10" t="s">
        <v>873</v>
      </c>
      <c r="T45" s="10" t="s">
        <v>874</v>
      </c>
      <c r="U45" s="10"/>
      <c r="V45" s="10"/>
      <c r="W45" s="10"/>
    </row>
    <row r="46" spans="1:23" ht="45">
      <c r="A46" s="13">
        <v>43</v>
      </c>
      <c r="B46" s="13">
        <v>149</v>
      </c>
      <c r="C46" s="4" t="s">
        <v>96</v>
      </c>
      <c r="D46" s="5" t="s">
        <v>97</v>
      </c>
      <c r="E46" s="4" t="s">
        <v>24</v>
      </c>
      <c r="F46" s="6" t="s">
        <v>54</v>
      </c>
      <c r="G46" s="28">
        <v>18545</v>
      </c>
      <c r="H46" s="7" t="s">
        <v>102</v>
      </c>
      <c r="I46" s="7">
        <v>737</v>
      </c>
      <c r="J46" s="7">
        <v>1</v>
      </c>
      <c r="K46" s="7">
        <v>6</v>
      </c>
      <c r="L46" s="7">
        <v>122.83333333333333</v>
      </c>
      <c r="M46" s="8">
        <v>9300</v>
      </c>
      <c r="N46" s="9">
        <v>9500</v>
      </c>
      <c r="O46" s="47">
        <v>9400</v>
      </c>
      <c r="P46" s="53">
        <v>1154633.3333333333</v>
      </c>
      <c r="Q46" s="10" t="s">
        <v>103</v>
      </c>
      <c r="R46" s="17" t="s">
        <v>872</v>
      </c>
      <c r="S46" s="10" t="s">
        <v>873</v>
      </c>
      <c r="T46" s="10" t="s">
        <v>874</v>
      </c>
      <c r="U46" s="10"/>
      <c r="V46" s="10"/>
      <c r="W46" s="10"/>
    </row>
    <row r="48" spans="1:23">
      <c r="A48" t="s">
        <v>998</v>
      </c>
      <c r="B48" s="75">
        <f>COUNT(B4:B46)</f>
        <v>43</v>
      </c>
    </row>
    <row r="49" spans="1:2">
      <c r="A49" t="s">
        <v>999</v>
      </c>
      <c r="B49" s="76">
        <v>12</v>
      </c>
    </row>
    <row r="50" spans="1:2">
      <c r="A50" t="s">
        <v>1000</v>
      </c>
      <c r="B50" s="76">
        <v>3</v>
      </c>
    </row>
    <row r="51" spans="1:2">
      <c r="A51" t="s">
        <v>1001</v>
      </c>
      <c r="B51" s="75">
        <f>COUNTIF(Q4:Q46,"지상권")</f>
        <v>22</v>
      </c>
    </row>
    <row r="52" spans="1:2">
      <c r="A52" t="s">
        <v>1002</v>
      </c>
      <c r="B52" s="75">
        <f>B48-B51</f>
        <v>21</v>
      </c>
    </row>
  </sheetData>
  <autoFilter ref="A2:W3">
    <filterColumn colId="12" showButton="0"/>
    <filterColumn colId="13" showButton="0"/>
    <filterColumn colId="20" showButton="0"/>
    <filterColumn colId="21" showButton="0"/>
    <sortState ref="A5:W46">
      <sortCondition ref="A2:A3"/>
    </sortState>
  </autoFilter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opLeftCell="A25" workbookViewId="0">
      <selection activeCell="D31" sqref="D31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101.25">
      <c r="A4" s="13">
        <v>1</v>
      </c>
      <c r="B4" s="13">
        <v>388</v>
      </c>
      <c r="C4" s="5" t="s">
        <v>1008</v>
      </c>
      <c r="D4" s="21">
        <v>552</v>
      </c>
      <c r="E4" s="11" t="s">
        <v>46</v>
      </c>
      <c r="F4" s="12" t="s">
        <v>25</v>
      </c>
      <c r="G4" s="15">
        <v>1923</v>
      </c>
      <c r="H4" s="20" t="s">
        <v>155</v>
      </c>
      <c r="I4" s="20">
        <v>105</v>
      </c>
      <c r="J4" s="20">
        <v>1</v>
      </c>
      <c r="K4" s="20">
        <v>7</v>
      </c>
      <c r="L4" s="7">
        <v>15</v>
      </c>
      <c r="M4" s="8">
        <v>14200</v>
      </c>
      <c r="N4" s="9">
        <v>14200</v>
      </c>
      <c r="O4" s="47">
        <v>14200</v>
      </c>
      <c r="P4" s="53">
        <v>213000</v>
      </c>
      <c r="Q4" s="10" t="s">
        <v>27</v>
      </c>
      <c r="R4" s="17" t="s">
        <v>156</v>
      </c>
      <c r="S4" s="5" t="s">
        <v>157</v>
      </c>
      <c r="T4" s="5" t="s">
        <v>158</v>
      </c>
      <c r="U4" s="21"/>
      <c r="V4" s="21"/>
      <c r="W4" s="21"/>
    </row>
    <row r="5" spans="1:23" ht="101.25">
      <c r="A5" s="13">
        <v>2</v>
      </c>
      <c r="B5" s="13">
        <v>389</v>
      </c>
      <c r="C5" s="5" t="s">
        <v>154</v>
      </c>
      <c r="D5" s="21">
        <v>552</v>
      </c>
      <c r="E5" s="11" t="s">
        <v>46</v>
      </c>
      <c r="F5" s="12" t="s">
        <v>25</v>
      </c>
      <c r="G5" s="15">
        <v>1923</v>
      </c>
      <c r="H5" s="20" t="s">
        <v>159</v>
      </c>
      <c r="I5" s="20">
        <v>308</v>
      </c>
      <c r="J5" s="20">
        <v>1</v>
      </c>
      <c r="K5" s="20">
        <v>7</v>
      </c>
      <c r="L5" s="7">
        <v>44</v>
      </c>
      <c r="M5" s="8">
        <v>4100</v>
      </c>
      <c r="N5" s="9">
        <v>4100</v>
      </c>
      <c r="O5" s="47">
        <v>4100</v>
      </c>
      <c r="P5" s="53">
        <v>180400</v>
      </c>
      <c r="Q5" s="10" t="s">
        <v>160</v>
      </c>
      <c r="R5" s="17" t="s">
        <v>156</v>
      </c>
      <c r="S5" s="5" t="s">
        <v>157</v>
      </c>
      <c r="T5" s="5" t="s">
        <v>158</v>
      </c>
      <c r="U5" s="21"/>
      <c r="V5" s="21"/>
      <c r="W5" s="21"/>
    </row>
    <row r="6" spans="1:23" ht="78.75">
      <c r="A6" s="13">
        <v>3</v>
      </c>
      <c r="B6" s="13">
        <v>390</v>
      </c>
      <c r="C6" s="5" t="s">
        <v>154</v>
      </c>
      <c r="D6" s="21">
        <v>552</v>
      </c>
      <c r="E6" s="11" t="s">
        <v>46</v>
      </c>
      <c r="F6" s="12" t="s">
        <v>25</v>
      </c>
      <c r="G6" s="15">
        <v>1923</v>
      </c>
      <c r="H6" s="20" t="s">
        <v>155</v>
      </c>
      <c r="I6" s="20">
        <v>105</v>
      </c>
      <c r="J6" s="20">
        <v>1</v>
      </c>
      <c r="K6" s="20">
        <v>7</v>
      </c>
      <c r="L6" s="7">
        <v>15</v>
      </c>
      <c r="M6" s="8">
        <v>14200</v>
      </c>
      <c r="N6" s="9">
        <v>14200</v>
      </c>
      <c r="O6" s="47">
        <v>14200</v>
      </c>
      <c r="P6" s="53">
        <v>213000</v>
      </c>
      <c r="Q6" s="10" t="s">
        <v>27</v>
      </c>
      <c r="R6" s="17" t="s">
        <v>161</v>
      </c>
      <c r="S6" s="5" t="s">
        <v>162</v>
      </c>
      <c r="T6" s="5" t="s">
        <v>163</v>
      </c>
      <c r="U6" s="21"/>
      <c r="V6" s="21"/>
      <c r="W6" s="21"/>
    </row>
    <row r="7" spans="1:23" ht="78.75">
      <c r="A7" s="13">
        <v>4</v>
      </c>
      <c r="B7" s="13">
        <v>391</v>
      </c>
      <c r="C7" s="5" t="s">
        <v>154</v>
      </c>
      <c r="D7" s="21">
        <v>552</v>
      </c>
      <c r="E7" s="11" t="s">
        <v>46</v>
      </c>
      <c r="F7" s="12" t="s">
        <v>25</v>
      </c>
      <c r="G7" s="15">
        <v>1923</v>
      </c>
      <c r="H7" s="20" t="s">
        <v>159</v>
      </c>
      <c r="I7" s="20">
        <v>308</v>
      </c>
      <c r="J7" s="20">
        <v>1</v>
      </c>
      <c r="K7" s="20">
        <v>7</v>
      </c>
      <c r="L7" s="7">
        <v>44</v>
      </c>
      <c r="M7" s="8">
        <v>4100</v>
      </c>
      <c r="N7" s="9">
        <v>4100</v>
      </c>
      <c r="O7" s="47">
        <v>4100</v>
      </c>
      <c r="P7" s="53">
        <v>180400</v>
      </c>
      <c r="Q7" s="10" t="s">
        <v>160</v>
      </c>
      <c r="R7" s="17" t="s">
        <v>161</v>
      </c>
      <c r="S7" s="5" t="s">
        <v>162</v>
      </c>
      <c r="T7" s="5" t="s">
        <v>162</v>
      </c>
      <c r="U7" s="21"/>
      <c r="V7" s="21"/>
      <c r="W7" s="21"/>
    </row>
    <row r="8" spans="1:23" ht="33.75">
      <c r="A8" s="13">
        <v>5</v>
      </c>
      <c r="B8" s="13">
        <v>396</v>
      </c>
      <c r="C8" s="5" t="s">
        <v>154</v>
      </c>
      <c r="D8" s="21">
        <v>552</v>
      </c>
      <c r="E8" s="11" t="s">
        <v>46</v>
      </c>
      <c r="F8" s="12" t="s">
        <v>25</v>
      </c>
      <c r="G8" s="15">
        <v>1923</v>
      </c>
      <c r="H8" s="20" t="s">
        <v>155</v>
      </c>
      <c r="I8" s="20">
        <v>105</v>
      </c>
      <c r="J8" s="20">
        <v>1</v>
      </c>
      <c r="K8" s="20">
        <v>7</v>
      </c>
      <c r="L8" s="7">
        <v>15</v>
      </c>
      <c r="M8" s="8">
        <v>14200</v>
      </c>
      <c r="N8" s="9">
        <v>14200</v>
      </c>
      <c r="O8" s="47">
        <v>14200</v>
      </c>
      <c r="P8" s="53">
        <v>213000</v>
      </c>
      <c r="Q8" s="10" t="s">
        <v>27</v>
      </c>
      <c r="R8" s="17" t="s">
        <v>169</v>
      </c>
      <c r="S8" s="5" t="s">
        <v>170</v>
      </c>
      <c r="T8" s="5" t="s">
        <v>171</v>
      </c>
      <c r="U8" s="21"/>
      <c r="V8" s="21"/>
      <c r="W8" s="21"/>
    </row>
    <row r="9" spans="1:23" ht="33.75">
      <c r="A9" s="13">
        <v>6</v>
      </c>
      <c r="B9" s="13">
        <v>397</v>
      </c>
      <c r="C9" s="5" t="s">
        <v>154</v>
      </c>
      <c r="D9" s="21">
        <v>552</v>
      </c>
      <c r="E9" s="11" t="s">
        <v>46</v>
      </c>
      <c r="F9" s="12" t="s">
        <v>25</v>
      </c>
      <c r="G9" s="15">
        <v>1923</v>
      </c>
      <c r="H9" s="20" t="s">
        <v>159</v>
      </c>
      <c r="I9" s="20">
        <v>308</v>
      </c>
      <c r="J9" s="20">
        <v>1</v>
      </c>
      <c r="K9" s="20">
        <v>7</v>
      </c>
      <c r="L9" s="7">
        <v>44</v>
      </c>
      <c r="M9" s="8">
        <v>4100</v>
      </c>
      <c r="N9" s="9">
        <v>4100</v>
      </c>
      <c r="O9" s="47">
        <v>4100</v>
      </c>
      <c r="P9" s="53">
        <v>180400</v>
      </c>
      <c r="Q9" s="10" t="s">
        <v>160</v>
      </c>
      <c r="R9" s="17" t="s">
        <v>169</v>
      </c>
      <c r="S9" s="5" t="s">
        <v>170</v>
      </c>
      <c r="T9" s="5" t="s">
        <v>170</v>
      </c>
      <c r="U9" s="21"/>
      <c r="V9" s="21"/>
      <c r="W9" s="21"/>
    </row>
    <row r="10" spans="1:23" ht="33.75">
      <c r="A10" s="13">
        <v>7</v>
      </c>
      <c r="B10" s="13">
        <v>398</v>
      </c>
      <c r="C10" s="5" t="s">
        <v>154</v>
      </c>
      <c r="D10" s="21">
        <v>552</v>
      </c>
      <c r="E10" s="11" t="s">
        <v>46</v>
      </c>
      <c r="F10" s="12" t="s">
        <v>25</v>
      </c>
      <c r="G10" s="29">
        <v>1923</v>
      </c>
      <c r="H10" s="20" t="s">
        <v>155</v>
      </c>
      <c r="I10" s="20">
        <v>105</v>
      </c>
      <c r="J10" s="20">
        <v>1</v>
      </c>
      <c r="K10" s="20">
        <v>7</v>
      </c>
      <c r="L10" s="7">
        <v>15</v>
      </c>
      <c r="M10" s="8">
        <v>14200</v>
      </c>
      <c r="N10" s="9">
        <v>14200</v>
      </c>
      <c r="O10" s="47">
        <v>14200</v>
      </c>
      <c r="P10" s="53">
        <v>213000</v>
      </c>
      <c r="Q10" s="10" t="s">
        <v>27</v>
      </c>
      <c r="R10" s="17" t="s">
        <v>232</v>
      </c>
      <c r="S10" s="5" t="s">
        <v>233</v>
      </c>
      <c r="T10" s="5" t="s">
        <v>233</v>
      </c>
      <c r="U10" s="21"/>
      <c r="V10" s="21"/>
      <c r="W10" s="21"/>
    </row>
    <row r="11" spans="1:23" ht="33.75">
      <c r="A11" s="13">
        <v>8</v>
      </c>
      <c r="B11" s="13">
        <v>399</v>
      </c>
      <c r="C11" s="5" t="s">
        <v>154</v>
      </c>
      <c r="D11" s="21">
        <v>552</v>
      </c>
      <c r="E11" s="11" t="s">
        <v>46</v>
      </c>
      <c r="F11" s="12" t="s">
        <v>25</v>
      </c>
      <c r="G11" s="29">
        <v>1923</v>
      </c>
      <c r="H11" s="20" t="s">
        <v>159</v>
      </c>
      <c r="I11" s="20">
        <v>308</v>
      </c>
      <c r="J11" s="20">
        <v>1</v>
      </c>
      <c r="K11" s="20">
        <v>7</v>
      </c>
      <c r="L11" s="7">
        <v>44</v>
      </c>
      <c r="M11" s="8">
        <v>4100</v>
      </c>
      <c r="N11" s="9">
        <v>4100</v>
      </c>
      <c r="O11" s="47">
        <v>4100</v>
      </c>
      <c r="P11" s="53">
        <v>180400</v>
      </c>
      <c r="Q11" s="10" t="s">
        <v>160</v>
      </c>
      <c r="R11" s="17" t="s">
        <v>232</v>
      </c>
      <c r="S11" s="5" t="s">
        <v>233</v>
      </c>
      <c r="T11" s="5" t="s">
        <v>233</v>
      </c>
      <c r="U11" s="21"/>
      <c r="V11" s="21"/>
      <c r="W11" s="21"/>
    </row>
    <row r="12" spans="1:23" ht="33.75">
      <c r="A12" s="13">
        <v>9</v>
      </c>
      <c r="B12" s="13">
        <v>400</v>
      </c>
      <c r="C12" s="5" t="s">
        <v>154</v>
      </c>
      <c r="D12" s="21">
        <v>552</v>
      </c>
      <c r="E12" s="11" t="s">
        <v>46</v>
      </c>
      <c r="F12" s="12" t="s">
        <v>25</v>
      </c>
      <c r="G12" s="29">
        <v>1923</v>
      </c>
      <c r="H12" s="20" t="s">
        <v>155</v>
      </c>
      <c r="I12" s="20">
        <v>105</v>
      </c>
      <c r="J12" s="20">
        <v>1</v>
      </c>
      <c r="K12" s="20">
        <v>7</v>
      </c>
      <c r="L12" s="7">
        <v>15</v>
      </c>
      <c r="M12" s="8">
        <v>14200</v>
      </c>
      <c r="N12" s="9">
        <v>14200</v>
      </c>
      <c r="O12" s="47">
        <v>14200</v>
      </c>
      <c r="P12" s="53">
        <v>213000</v>
      </c>
      <c r="Q12" s="10" t="s">
        <v>27</v>
      </c>
      <c r="R12" s="17" t="s">
        <v>234</v>
      </c>
      <c r="S12" s="5" t="s">
        <v>235</v>
      </c>
      <c r="T12" s="5" t="s">
        <v>235</v>
      </c>
      <c r="U12" s="21"/>
      <c r="V12" s="21"/>
      <c r="W12" s="21"/>
    </row>
    <row r="13" spans="1:23" ht="33.75">
      <c r="A13" s="13">
        <v>10</v>
      </c>
      <c r="B13" s="13">
        <v>401</v>
      </c>
      <c r="C13" s="5" t="s">
        <v>154</v>
      </c>
      <c r="D13" s="21">
        <v>552</v>
      </c>
      <c r="E13" s="11" t="s">
        <v>46</v>
      </c>
      <c r="F13" s="12" t="s">
        <v>25</v>
      </c>
      <c r="G13" s="29">
        <v>1923</v>
      </c>
      <c r="H13" s="20" t="s">
        <v>159</v>
      </c>
      <c r="I13" s="20">
        <v>308</v>
      </c>
      <c r="J13" s="20">
        <v>1</v>
      </c>
      <c r="K13" s="20">
        <v>7</v>
      </c>
      <c r="L13" s="7">
        <v>44</v>
      </c>
      <c r="M13" s="8">
        <v>4100</v>
      </c>
      <c r="N13" s="9">
        <v>4100</v>
      </c>
      <c r="O13" s="47">
        <v>4100</v>
      </c>
      <c r="P13" s="53">
        <v>180400</v>
      </c>
      <c r="Q13" s="10" t="s">
        <v>160</v>
      </c>
      <c r="R13" s="17" t="s">
        <v>234</v>
      </c>
      <c r="S13" s="5" t="s">
        <v>235</v>
      </c>
      <c r="T13" s="5" t="s">
        <v>235</v>
      </c>
      <c r="U13" s="21"/>
      <c r="V13" s="21"/>
      <c r="W13" s="21"/>
    </row>
    <row r="14" spans="1:23" ht="78.75">
      <c r="A14" s="13">
        <v>11</v>
      </c>
      <c r="B14" s="13">
        <v>393</v>
      </c>
      <c r="C14" s="5" t="s">
        <v>154</v>
      </c>
      <c r="D14" s="21">
        <v>552</v>
      </c>
      <c r="E14" s="11" t="s">
        <v>46</v>
      </c>
      <c r="F14" s="12" t="s">
        <v>25</v>
      </c>
      <c r="G14" s="29">
        <v>1923</v>
      </c>
      <c r="H14" s="20" t="s">
        <v>159</v>
      </c>
      <c r="I14" s="20">
        <v>308</v>
      </c>
      <c r="J14" s="20">
        <v>1</v>
      </c>
      <c r="K14" s="20">
        <v>7</v>
      </c>
      <c r="L14" s="7">
        <v>44</v>
      </c>
      <c r="M14" s="8">
        <v>4100</v>
      </c>
      <c r="N14" s="9">
        <v>4100</v>
      </c>
      <c r="O14" s="47">
        <v>4100</v>
      </c>
      <c r="P14" s="53">
        <v>180400</v>
      </c>
      <c r="Q14" s="10" t="s">
        <v>160</v>
      </c>
      <c r="R14" s="17" t="s">
        <v>319</v>
      </c>
      <c r="S14" s="5" t="s">
        <v>162</v>
      </c>
      <c r="T14" s="5" t="s">
        <v>320</v>
      </c>
      <c r="U14" s="21"/>
      <c r="V14" s="21"/>
      <c r="W14" s="21"/>
    </row>
    <row r="15" spans="1:23" ht="78.75">
      <c r="A15" s="13">
        <v>12</v>
      </c>
      <c r="B15" s="13">
        <v>392</v>
      </c>
      <c r="C15" s="5" t="s">
        <v>154</v>
      </c>
      <c r="D15" s="21">
        <v>552</v>
      </c>
      <c r="E15" s="11" t="s">
        <v>46</v>
      </c>
      <c r="F15" s="12" t="s">
        <v>25</v>
      </c>
      <c r="G15" s="29">
        <v>1923</v>
      </c>
      <c r="H15" s="20" t="s">
        <v>155</v>
      </c>
      <c r="I15" s="20">
        <v>105</v>
      </c>
      <c r="J15" s="20">
        <v>1</v>
      </c>
      <c r="K15" s="20">
        <v>7</v>
      </c>
      <c r="L15" s="7">
        <v>15</v>
      </c>
      <c r="M15" s="8">
        <v>14200</v>
      </c>
      <c r="N15" s="9">
        <v>14200</v>
      </c>
      <c r="O15" s="47">
        <v>14200</v>
      </c>
      <c r="P15" s="53">
        <v>213000</v>
      </c>
      <c r="Q15" s="10" t="s">
        <v>27</v>
      </c>
      <c r="R15" s="17" t="s">
        <v>321</v>
      </c>
      <c r="S15" s="5" t="s">
        <v>162</v>
      </c>
      <c r="T15" s="5" t="s">
        <v>320</v>
      </c>
      <c r="U15" s="21"/>
      <c r="V15" s="21"/>
      <c r="W15" s="21"/>
    </row>
    <row r="16" spans="1:23" ht="45">
      <c r="A16" s="13">
        <v>13</v>
      </c>
      <c r="B16" s="13">
        <v>394</v>
      </c>
      <c r="C16" s="5" t="s">
        <v>154</v>
      </c>
      <c r="D16" s="21">
        <v>552</v>
      </c>
      <c r="E16" s="11" t="s">
        <v>46</v>
      </c>
      <c r="F16" s="12" t="s">
        <v>25</v>
      </c>
      <c r="G16" s="29">
        <v>1923</v>
      </c>
      <c r="H16" s="20" t="s">
        <v>155</v>
      </c>
      <c r="I16" s="20">
        <v>105</v>
      </c>
      <c r="J16" s="20">
        <v>1</v>
      </c>
      <c r="K16" s="20">
        <v>7</v>
      </c>
      <c r="L16" s="7">
        <v>15</v>
      </c>
      <c r="M16" s="8">
        <v>14200</v>
      </c>
      <c r="N16" s="9">
        <v>14200</v>
      </c>
      <c r="O16" s="47">
        <v>14200</v>
      </c>
      <c r="P16" s="53">
        <v>213000</v>
      </c>
      <c r="Q16" s="10" t="s">
        <v>27</v>
      </c>
      <c r="R16" s="17" t="s">
        <v>337</v>
      </c>
      <c r="S16" s="5" t="s">
        <v>338</v>
      </c>
      <c r="T16" s="5" t="s">
        <v>338</v>
      </c>
      <c r="U16" s="21"/>
      <c r="V16" s="21"/>
      <c r="W16" s="21"/>
    </row>
    <row r="17" spans="1:23" ht="45">
      <c r="A17" s="13">
        <v>14</v>
      </c>
      <c r="B17" s="13">
        <v>395</v>
      </c>
      <c r="C17" s="5" t="s">
        <v>154</v>
      </c>
      <c r="D17" s="21">
        <v>552</v>
      </c>
      <c r="E17" s="11" t="s">
        <v>46</v>
      </c>
      <c r="F17" s="12" t="s">
        <v>25</v>
      </c>
      <c r="G17" s="29">
        <v>1923</v>
      </c>
      <c r="H17" s="20" t="s">
        <v>159</v>
      </c>
      <c r="I17" s="20">
        <v>308</v>
      </c>
      <c r="J17" s="20">
        <v>1</v>
      </c>
      <c r="K17" s="20">
        <v>7</v>
      </c>
      <c r="L17" s="7">
        <v>44</v>
      </c>
      <c r="M17" s="8">
        <v>4100</v>
      </c>
      <c r="N17" s="9">
        <v>4100</v>
      </c>
      <c r="O17" s="47">
        <v>4100</v>
      </c>
      <c r="P17" s="53">
        <v>180400</v>
      </c>
      <c r="Q17" s="10" t="s">
        <v>160</v>
      </c>
      <c r="R17" s="17" t="s">
        <v>337</v>
      </c>
      <c r="S17" s="5" t="s">
        <v>338</v>
      </c>
      <c r="T17" s="5" t="s">
        <v>338</v>
      </c>
      <c r="U17" s="21"/>
      <c r="V17" s="21"/>
      <c r="W17" s="21"/>
    </row>
    <row r="18" spans="1:23" ht="56.25">
      <c r="A18" s="13">
        <v>15</v>
      </c>
      <c r="B18" s="13">
        <v>337</v>
      </c>
      <c r="C18" s="38" t="s">
        <v>371</v>
      </c>
      <c r="D18" s="38" t="s">
        <v>372</v>
      </c>
      <c r="E18" s="11" t="s">
        <v>24</v>
      </c>
      <c r="F18" s="12" t="s">
        <v>80</v>
      </c>
      <c r="G18" s="29">
        <v>91161</v>
      </c>
      <c r="H18" s="16">
        <v>88</v>
      </c>
      <c r="I18" s="16">
        <v>88</v>
      </c>
      <c r="J18" s="16">
        <v>1</v>
      </c>
      <c r="K18" s="16">
        <v>1</v>
      </c>
      <c r="L18" s="7">
        <v>88</v>
      </c>
      <c r="M18" s="8">
        <v>5100</v>
      </c>
      <c r="N18" s="9">
        <v>5100</v>
      </c>
      <c r="O18" s="47">
        <v>5100</v>
      </c>
      <c r="P18" s="53">
        <v>448800</v>
      </c>
      <c r="Q18" s="10" t="s">
        <v>27</v>
      </c>
      <c r="R18" s="17" t="s">
        <v>373</v>
      </c>
      <c r="S18" s="10" t="s">
        <v>374</v>
      </c>
      <c r="T18" s="10" t="s">
        <v>374</v>
      </c>
      <c r="U18" s="10"/>
      <c r="V18" s="10"/>
      <c r="W18" s="10"/>
    </row>
    <row r="19" spans="1:23" ht="56.25">
      <c r="A19" s="13">
        <v>16</v>
      </c>
      <c r="B19" s="13">
        <v>338</v>
      </c>
      <c r="C19" s="38" t="s">
        <v>371</v>
      </c>
      <c r="D19" s="38" t="s">
        <v>372</v>
      </c>
      <c r="E19" s="11" t="s">
        <v>24</v>
      </c>
      <c r="F19" s="12" t="s">
        <v>80</v>
      </c>
      <c r="G19" s="29">
        <v>91161</v>
      </c>
      <c r="H19" s="16">
        <v>2545</v>
      </c>
      <c r="I19" s="16">
        <v>2545</v>
      </c>
      <c r="J19" s="16">
        <v>1</v>
      </c>
      <c r="K19" s="16">
        <v>1</v>
      </c>
      <c r="L19" s="7">
        <v>2545</v>
      </c>
      <c r="M19" s="8">
        <v>1600</v>
      </c>
      <c r="N19" s="9">
        <v>1500</v>
      </c>
      <c r="O19" s="47">
        <v>1550</v>
      </c>
      <c r="P19" s="53">
        <v>3944750</v>
      </c>
      <c r="Q19" s="10" t="s">
        <v>375</v>
      </c>
      <c r="R19" s="17" t="s">
        <v>373</v>
      </c>
      <c r="S19" s="10" t="s">
        <v>376</v>
      </c>
      <c r="T19" s="10" t="s">
        <v>376</v>
      </c>
      <c r="U19" s="10"/>
      <c r="V19" s="10"/>
      <c r="W19" s="10"/>
    </row>
    <row r="20" spans="1:23" ht="33.75">
      <c r="A20" s="13">
        <v>17</v>
      </c>
      <c r="B20" s="13">
        <v>66</v>
      </c>
      <c r="C20" s="11" t="s">
        <v>461</v>
      </c>
      <c r="D20" s="37" t="s">
        <v>462</v>
      </c>
      <c r="E20" s="11" t="s">
        <v>121</v>
      </c>
      <c r="F20" s="6" t="s">
        <v>122</v>
      </c>
      <c r="G20" s="31">
        <v>1739</v>
      </c>
      <c r="H20" s="7">
        <v>224</v>
      </c>
      <c r="I20" s="7">
        <v>224</v>
      </c>
      <c r="J20" s="7">
        <v>1</v>
      </c>
      <c r="K20" s="7">
        <v>1</v>
      </c>
      <c r="L20" s="7">
        <v>224</v>
      </c>
      <c r="M20" s="40">
        <v>11500</v>
      </c>
      <c r="N20" s="19">
        <v>11500</v>
      </c>
      <c r="O20" s="47">
        <v>11500</v>
      </c>
      <c r="P20" s="53">
        <v>2576000</v>
      </c>
      <c r="Q20" s="10" t="s">
        <v>27</v>
      </c>
      <c r="R20" s="17" t="s">
        <v>463</v>
      </c>
      <c r="S20" s="5" t="s">
        <v>464</v>
      </c>
      <c r="T20" s="5" t="s">
        <v>465</v>
      </c>
      <c r="U20" s="10"/>
      <c r="V20" s="10"/>
      <c r="W20" s="10"/>
    </row>
    <row r="21" spans="1:23" ht="78.75">
      <c r="A21" s="13">
        <v>18</v>
      </c>
      <c r="B21" s="13">
        <v>433</v>
      </c>
      <c r="C21" s="5" t="s">
        <v>509</v>
      </c>
      <c r="D21" s="21" t="s">
        <v>510</v>
      </c>
      <c r="E21" s="5" t="s">
        <v>24</v>
      </c>
      <c r="F21" s="12" t="s">
        <v>54</v>
      </c>
      <c r="G21" s="29">
        <v>9322</v>
      </c>
      <c r="H21" s="20" t="s">
        <v>511</v>
      </c>
      <c r="I21" s="20">
        <v>67</v>
      </c>
      <c r="J21" s="20">
        <v>1</v>
      </c>
      <c r="K21" s="20">
        <v>5</v>
      </c>
      <c r="L21" s="7">
        <v>13.4</v>
      </c>
      <c r="M21" s="8">
        <v>47500</v>
      </c>
      <c r="N21" s="9">
        <v>47500</v>
      </c>
      <c r="O21" s="47">
        <v>47500</v>
      </c>
      <c r="P21" s="53">
        <v>636500</v>
      </c>
      <c r="Q21" s="10" t="s">
        <v>27</v>
      </c>
      <c r="R21" s="17" t="s">
        <v>512</v>
      </c>
      <c r="S21" s="5" t="s">
        <v>513</v>
      </c>
      <c r="T21" s="5" t="s">
        <v>514</v>
      </c>
      <c r="U21" s="21"/>
      <c r="V21" s="21"/>
      <c r="W21" s="21"/>
    </row>
    <row r="22" spans="1:23" ht="78.75">
      <c r="A22" s="13">
        <v>19</v>
      </c>
      <c r="B22" s="13">
        <v>434</v>
      </c>
      <c r="C22" s="5" t="s">
        <v>509</v>
      </c>
      <c r="D22" s="21" t="s">
        <v>510</v>
      </c>
      <c r="E22" s="5" t="s">
        <v>24</v>
      </c>
      <c r="F22" s="12" t="s">
        <v>54</v>
      </c>
      <c r="G22" s="29">
        <v>9322</v>
      </c>
      <c r="H22" s="20" t="s">
        <v>515</v>
      </c>
      <c r="I22" s="20">
        <v>109</v>
      </c>
      <c r="J22" s="20">
        <v>1</v>
      </c>
      <c r="K22" s="20">
        <v>5</v>
      </c>
      <c r="L22" s="7">
        <v>21.8</v>
      </c>
      <c r="M22" s="8">
        <v>14300</v>
      </c>
      <c r="N22" s="9">
        <v>14300</v>
      </c>
      <c r="O22" s="47">
        <v>14300</v>
      </c>
      <c r="P22" s="53">
        <v>311740</v>
      </c>
      <c r="Q22" s="10" t="s">
        <v>516</v>
      </c>
      <c r="R22" s="17" t="s">
        <v>512</v>
      </c>
      <c r="S22" s="5" t="s">
        <v>513</v>
      </c>
      <c r="T22" s="5" t="s">
        <v>514</v>
      </c>
      <c r="U22" s="21"/>
      <c r="V22" s="21"/>
      <c r="W22" s="21"/>
    </row>
    <row r="23" spans="1:23" ht="67.5">
      <c r="A23" s="13">
        <v>20</v>
      </c>
      <c r="B23" s="13">
        <v>439</v>
      </c>
      <c r="C23" s="5" t="s">
        <v>509</v>
      </c>
      <c r="D23" s="21" t="s">
        <v>510</v>
      </c>
      <c r="E23" s="5" t="s">
        <v>24</v>
      </c>
      <c r="F23" s="12" t="s">
        <v>54</v>
      </c>
      <c r="G23" s="29">
        <v>9322</v>
      </c>
      <c r="H23" s="20" t="s">
        <v>511</v>
      </c>
      <c r="I23" s="20">
        <v>67</v>
      </c>
      <c r="J23" s="20">
        <v>1</v>
      </c>
      <c r="K23" s="20">
        <v>5</v>
      </c>
      <c r="L23" s="7">
        <v>13.4</v>
      </c>
      <c r="M23" s="8">
        <v>47500</v>
      </c>
      <c r="N23" s="9">
        <v>47500</v>
      </c>
      <c r="O23" s="47">
        <v>47500</v>
      </c>
      <c r="P23" s="53">
        <v>636500</v>
      </c>
      <c r="Q23" s="10" t="s">
        <v>27</v>
      </c>
      <c r="R23" s="17" t="s">
        <v>517</v>
      </c>
      <c r="S23" s="5" t="s">
        <v>518</v>
      </c>
      <c r="T23" s="5" t="s">
        <v>519</v>
      </c>
      <c r="U23" s="21"/>
      <c r="V23" s="21"/>
      <c r="W23" s="21"/>
    </row>
    <row r="24" spans="1:23" ht="67.5">
      <c r="A24" s="13">
        <v>21</v>
      </c>
      <c r="B24" s="13">
        <v>440</v>
      </c>
      <c r="C24" s="5" t="s">
        <v>509</v>
      </c>
      <c r="D24" s="21" t="s">
        <v>510</v>
      </c>
      <c r="E24" s="5" t="s">
        <v>24</v>
      </c>
      <c r="F24" s="12" t="s">
        <v>54</v>
      </c>
      <c r="G24" s="29">
        <v>9322</v>
      </c>
      <c r="H24" s="20" t="s">
        <v>515</v>
      </c>
      <c r="I24" s="20">
        <v>109</v>
      </c>
      <c r="J24" s="20">
        <v>1</v>
      </c>
      <c r="K24" s="20">
        <v>5</v>
      </c>
      <c r="L24" s="7">
        <v>21.8</v>
      </c>
      <c r="M24" s="8">
        <v>14300</v>
      </c>
      <c r="N24" s="9">
        <v>14300</v>
      </c>
      <c r="O24" s="47">
        <v>14300</v>
      </c>
      <c r="P24" s="53">
        <v>311740</v>
      </c>
      <c r="Q24" s="10" t="s">
        <v>516</v>
      </c>
      <c r="R24" s="17" t="s">
        <v>517</v>
      </c>
      <c r="S24" s="5" t="s">
        <v>518</v>
      </c>
      <c r="T24" s="5" t="s">
        <v>519</v>
      </c>
      <c r="U24" s="21"/>
      <c r="V24" s="21"/>
      <c r="W24" s="21"/>
    </row>
    <row r="25" spans="1:23" ht="45">
      <c r="A25" s="13">
        <v>22</v>
      </c>
      <c r="B25" s="13">
        <v>437</v>
      </c>
      <c r="C25" s="5" t="s">
        <v>509</v>
      </c>
      <c r="D25" s="21" t="s">
        <v>510</v>
      </c>
      <c r="E25" s="5" t="s">
        <v>24</v>
      </c>
      <c r="F25" s="12" t="s">
        <v>54</v>
      </c>
      <c r="G25" s="29">
        <v>9322</v>
      </c>
      <c r="H25" s="20" t="s">
        <v>511</v>
      </c>
      <c r="I25" s="20">
        <v>67</v>
      </c>
      <c r="J25" s="20">
        <v>1</v>
      </c>
      <c r="K25" s="20">
        <v>5</v>
      </c>
      <c r="L25" s="7">
        <v>13.4</v>
      </c>
      <c r="M25" s="8">
        <v>47500</v>
      </c>
      <c r="N25" s="9">
        <v>47500</v>
      </c>
      <c r="O25" s="47">
        <v>47500</v>
      </c>
      <c r="P25" s="53">
        <v>636500</v>
      </c>
      <c r="Q25" s="10" t="s">
        <v>27</v>
      </c>
      <c r="R25" s="17" t="s">
        <v>520</v>
      </c>
      <c r="S25" s="5" t="s">
        <v>521</v>
      </c>
      <c r="T25" s="5" t="s">
        <v>521</v>
      </c>
      <c r="U25" s="21"/>
      <c r="V25" s="21"/>
      <c r="W25" s="21"/>
    </row>
    <row r="26" spans="1:23" ht="45">
      <c r="A26" s="13">
        <v>23</v>
      </c>
      <c r="B26" s="13">
        <v>438</v>
      </c>
      <c r="C26" s="5" t="s">
        <v>509</v>
      </c>
      <c r="D26" s="21" t="s">
        <v>510</v>
      </c>
      <c r="E26" s="5" t="s">
        <v>24</v>
      </c>
      <c r="F26" s="12" t="s">
        <v>54</v>
      </c>
      <c r="G26" s="29">
        <v>9322</v>
      </c>
      <c r="H26" s="20" t="s">
        <v>515</v>
      </c>
      <c r="I26" s="20">
        <v>109</v>
      </c>
      <c r="J26" s="20">
        <v>1</v>
      </c>
      <c r="K26" s="20">
        <v>5</v>
      </c>
      <c r="L26" s="7">
        <v>21.8</v>
      </c>
      <c r="M26" s="8">
        <v>14300</v>
      </c>
      <c r="N26" s="9">
        <v>14300</v>
      </c>
      <c r="O26" s="47">
        <v>14300</v>
      </c>
      <c r="P26" s="53">
        <v>311740</v>
      </c>
      <c r="Q26" s="10" t="s">
        <v>516</v>
      </c>
      <c r="R26" s="17" t="s">
        <v>520</v>
      </c>
      <c r="S26" s="5" t="s">
        <v>521</v>
      </c>
      <c r="T26" s="5" t="s">
        <v>521</v>
      </c>
      <c r="U26" s="21"/>
      <c r="V26" s="21"/>
      <c r="W26" s="21"/>
    </row>
    <row r="27" spans="1:23" ht="67.5">
      <c r="A27" s="13">
        <v>24</v>
      </c>
      <c r="B27" s="13">
        <v>435</v>
      </c>
      <c r="C27" s="5" t="s">
        <v>509</v>
      </c>
      <c r="D27" s="21" t="s">
        <v>510</v>
      </c>
      <c r="E27" s="5" t="s">
        <v>24</v>
      </c>
      <c r="F27" s="12" t="s">
        <v>54</v>
      </c>
      <c r="G27" s="29">
        <v>9322</v>
      </c>
      <c r="H27" s="20" t="s">
        <v>511</v>
      </c>
      <c r="I27" s="20">
        <v>67</v>
      </c>
      <c r="J27" s="20">
        <v>1</v>
      </c>
      <c r="K27" s="20">
        <v>5</v>
      </c>
      <c r="L27" s="7">
        <v>13.4</v>
      </c>
      <c r="M27" s="8">
        <v>47500</v>
      </c>
      <c r="N27" s="9">
        <v>47500</v>
      </c>
      <c r="O27" s="47">
        <v>47500</v>
      </c>
      <c r="P27" s="53">
        <v>636500</v>
      </c>
      <c r="Q27" s="10" t="s">
        <v>27</v>
      </c>
      <c r="R27" s="17" t="s">
        <v>534</v>
      </c>
      <c r="S27" s="5" t="s">
        <v>535</v>
      </c>
      <c r="T27" s="5" t="s">
        <v>536</v>
      </c>
      <c r="U27" s="21"/>
      <c r="V27" s="21"/>
      <c r="W27" s="21"/>
    </row>
    <row r="28" spans="1:23" ht="67.5">
      <c r="A28" s="13">
        <v>25</v>
      </c>
      <c r="B28" s="13">
        <v>436</v>
      </c>
      <c r="C28" s="5" t="s">
        <v>509</v>
      </c>
      <c r="D28" s="21" t="s">
        <v>510</v>
      </c>
      <c r="E28" s="5" t="s">
        <v>24</v>
      </c>
      <c r="F28" s="12" t="s">
        <v>54</v>
      </c>
      <c r="G28" s="29">
        <v>9322</v>
      </c>
      <c r="H28" s="20" t="s">
        <v>515</v>
      </c>
      <c r="I28" s="20">
        <v>109</v>
      </c>
      <c r="J28" s="20">
        <v>1</v>
      </c>
      <c r="K28" s="20">
        <v>5</v>
      </c>
      <c r="L28" s="7">
        <v>21.8</v>
      </c>
      <c r="M28" s="8">
        <v>14300</v>
      </c>
      <c r="N28" s="9">
        <v>14300</v>
      </c>
      <c r="O28" s="47">
        <v>14300</v>
      </c>
      <c r="P28" s="53">
        <v>311740</v>
      </c>
      <c r="Q28" s="10" t="s">
        <v>516</v>
      </c>
      <c r="R28" s="17" t="s">
        <v>534</v>
      </c>
      <c r="S28" s="5" t="s">
        <v>535</v>
      </c>
      <c r="T28" s="5" t="s">
        <v>536</v>
      </c>
      <c r="U28" s="21"/>
      <c r="V28" s="21"/>
      <c r="W28" s="21"/>
    </row>
    <row r="29" spans="1:23" ht="90">
      <c r="A29" s="13">
        <v>26</v>
      </c>
      <c r="B29" s="13">
        <v>431</v>
      </c>
      <c r="C29" s="5" t="s">
        <v>509</v>
      </c>
      <c r="D29" s="21" t="s">
        <v>510</v>
      </c>
      <c r="E29" s="5" t="s">
        <v>24</v>
      </c>
      <c r="F29" s="12" t="s">
        <v>54</v>
      </c>
      <c r="G29" s="29">
        <v>9322</v>
      </c>
      <c r="H29" s="20" t="s">
        <v>511</v>
      </c>
      <c r="I29" s="20">
        <v>67</v>
      </c>
      <c r="J29" s="20">
        <v>1</v>
      </c>
      <c r="K29" s="20">
        <v>5</v>
      </c>
      <c r="L29" s="7">
        <v>13.4</v>
      </c>
      <c r="M29" s="8">
        <v>47500</v>
      </c>
      <c r="N29" s="9">
        <v>47500</v>
      </c>
      <c r="O29" s="47">
        <v>47500</v>
      </c>
      <c r="P29" s="53">
        <v>636500</v>
      </c>
      <c r="Q29" s="10" t="s">
        <v>27</v>
      </c>
      <c r="R29" s="17" t="s">
        <v>537</v>
      </c>
      <c r="S29" s="5" t="s">
        <v>538</v>
      </c>
      <c r="T29" s="5" t="s">
        <v>538</v>
      </c>
      <c r="U29" s="21"/>
      <c r="V29" s="21"/>
      <c r="W29" s="21"/>
    </row>
    <row r="30" spans="1:23" ht="90">
      <c r="A30" s="13">
        <v>27</v>
      </c>
      <c r="B30" s="13">
        <v>432</v>
      </c>
      <c r="C30" s="5" t="s">
        <v>509</v>
      </c>
      <c r="D30" s="21" t="s">
        <v>510</v>
      </c>
      <c r="E30" s="5" t="s">
        <v>24</v>
      </c>
      <c r="F30" s="12" t="s">
        <v>54</v>
      </c>
      <c r="G30" s="29">
        <v>9322</v>
      </c>
      <c r="H30" s="20" t="s">
        <v>515</v>
      </c>
      <c r="I30" s="20">
        <v>109</v>
      </c>
      <c r="J30" s="20">
        <v>1</v>
      </c>
      <c r="K30" s="20">
        <v>5</v>
      </c>
      <c r="L30" s="7">
        <v>21.8</v>
      </c>
      <c r="M30" s="8">
        <v>14300</v>
      </c>
      <c r="N30" s="9">
        <v>14300</v>
      </c>
      <c r="O30" s="47">
        <v>14300</v>
      </c>
      <c r="P30" s="53">
        <v>311740</v>
      </c>
      <c r="Q30" s="10" t="s">
        <v>516</v>
      </c>
      <c r="R30" s="17" t="s">
        <v>537</v>
      </c>
      <c r="S30" s="5" t="s">
        <v>538</v>
      </c>
      <c r="T30" s="5" t="s">
        <v>538</v>
      </c>
      <c r="U30" s="21"/>
      <c r="V30" s="21"/>
      <c r="W30" s="21"/>
    </row>
    <row r="31" spans="1:23" ht="33.75">
      <c r="A31" s="13">
        <v>28</v>
      </c>
      <c r="B31" s="13">
        <v>327</v>
      </c>
      <c r="C31" s="38" t="s">
        <v>635</v>
      </c>
      <c r="D31" s="38" t="s">
        <v>636</v>
      </c>
      <c r="E31" s="11" t="s">
        <v>24</v>
      </c>
      <c r="F31" s="6" t="s">
        <v>122</v>
      </c>
      <c r="G31" s="29">
        <v>87434</v>
      </c>
      <c r="H31" s="16" t="s">
        <v>637</v>
      </c>
      <c r="I31" s="16">
        <v>158</v>
      </c>
      <c r="J31" s="16">
        <v>1</v>
      </c>
      <c r="K31" s="16">
        <v>5</v>
      </c>
      <c r="L31" s="7">
        <v>31.6</v>
      </c>
      <c r="M31" s="8">
        <v>8500</v>
      </c>
      <c r="N31" s="9">
        <v>8500</v>
      </c>
      <c r="O31" s="47">
        <v>8500</v>
      </c>
      <c r="P31" s="53">
        <v>268600</v>
      </c>
      <c r="Q31" s="10" t="s">
        <v>27</v>
      </c>
      <c r="R31" s="17" t="s">
        <v>638</v>
      </c>
      <c r="S31" s="10" t="s">
        <v>639</v>
      </c>
      <c r="T31" s="10" t="s">
        <v>640</v>
      </c>
      <c r="U31" s="10"/>
      <c r="V31" s="10"/>
      <c r="W31" s="10"/>
    </row>
    <row r="32" spans="1:23" ht="33.75">
      <c r="A32" s="13">
        <v>29</v>
      </c>
      <c r="B32" s="13">
        <v>328</v>
      </c>
      <c r="C32" s="38" t="s">
        <v>635</v>
      </c>
      <c r="D32" s="38" t="s">
        <v>636</v>
      </c>
      <c r="E32" s="11" t="s">
        <v>24</v>
      </c>
      <c r="F32" s="6" t="s">
        <v>122</v>
      </c>
      <c r="G32" s="29">
        <v>87434</v>
      </c>
      <c r="H32" s="20" t="s">
        <v>641</v>
      </c>
      <c r="I32" s="16">
        <v>4100</v>
      </c>
      <c r="J32" s="16">
        <v>1</v>
      </c>
      <c r="K32" s="16">
        <v>5</v>
      </c>
      <c r="L32" s="7">
        <v>820</v>
      </c>
      <c r="M32" s="8">
        <v>2300</v>
      </c>
      <c r="N32" s="9">
        <v>2200</v>
      </c>
      <c r="O32" s="47">
        <v>2250</v>
      </c>
      <c r="P32" s="53">
        <v>1845000</v>
      </c>
      <c r="Q32" s="10" t="s">
        <v>642</v>
      </c>
      <c r="R32" s="17" t="s">
        <v>638</v>
      </c>
      <c r="S32" s="10" t="s">
        <v>639</v>
      </c>
      <c r="T32" s="10" t="s">
        <v>640</v>
      </c>
      <c r="U32" s="10"/>
      <c r="V32" s="10"/>
      <c r="W32" s="10"/>
    </row>
    <row r="33" spans="1:23" ht="33.75">
      <c r="A33" s="13">
        <v>30</v>
      </c>
      <c r="B33" s="13">
        <v>329</v>
      </c>
      <c r="C33" s="38" t="s">
        <v>635</v>
      </c>
      <c r="D33" s="38" t="s">
        <v>636</v>
      </c>
      <c r="E33" s="11" t="s">
        <v>24</v>
      </c>
      <c r="F33" s="6" t="s">
        <v>122</v>
      </c>
      <c r="G33" s="29">
        <v>87434</v>
      </c>
      <c r="H33" s="16" t="s">
        <v>637</v>
      </c>
      <c r="I33" s="16">
        <v>158</v>
      </c>
      <c r="J33" s="16">
        <v>1</v>
      </c>
      <c r="K33" s="16">
        <v>5</v>
      </c>
      <c r="L33" s="7">
        <v>31.6</v>
      </c>
      <c r="M33" s="8">
        <v>8500</v>
      </c>
      <c r="N33" s="9">
        <v>8500</v>
      </c>
      <c r="O33" s="47">
        <v>8500</v>
      </c>
      <c r="P33" s="53">
        <v>268600</v>
      </c>
      <c r="Q33" s="10" t="s">
        <v>27</v>
      </c>
      <c r="R33" s="17" t="s">
        <v>643</v>
      </c>
      <c r="S33" s="10" t="s">
        <v>639</v>
      </c>
      <c r="T33" s="10" t="s">
        <v>639</v>
      </c>
      <c r="U33" s="10"/>
      <c r="V33" s="10"/>
      <c r="W33" s="10"/>
    </row>
    <row r="34" spans="1:23" ht="33.75">
      <c r="A34" s="13">
        <v>31</v>
      </c>
      <c r="B34" s="13">
        <v>330</v>
      </c>
      <c r="C34" s="38" t="s">
        <v>635</v>
      </c>
      <c r="D34" s="38" t="s">
        <v>636</v>
      </c>
      <c r="E34" s="11" t="s">
        <v>24</v>
      </c>
      <c r="F34" s="6" t="s">
        <v>122</v>
      </c>
      <c r="G34" s="29">
        <v>87434</v>
      </c>
      <c r="H34" s="20" t="s">
        <v>641</v>
      </c>
      <c r="I34" s="16">
        <v>4100</v>
      </c>
      <c r="J34" s="16">
        <v>1</v>
      </c>
      <c r="K34" s="16">
        <v>5</v>
      </c>
      <c r="L34" s="7">
        <v>820</v>
      </c>
      <c r="M34" s="8">
        <v>2300</v>
      </c>
      <c r="N34" s="9">
        <v>2200</v>
      </c>
      <c r="O34" s="47">
        <v>2250</v>
      </c>
      <c r="P34" s="53">
        <v>1845000</v>
      </c>
      <c r="Q34" s="10" t="s">
        <v>642</v>
      </c>
      <c r="R34" s="17" t="s">
        <v>643</v>
      </c>
      <c r="S34" s="10" t="s">
        <v>639</v>
      </c>
      <c r="T34" s="10" t="s">
        <v>639</v>
      </c>
      <c r="U34" s="10"/>
      <c r="V34" s="10"/>
      <c r="W34" s="10"/>
    </row>
    <row r="35" spans="1:23" ht="33.75">
      <c r="A35" s="13">
        <v>32</v>
      </c>
      <c r="B35" s="13">
        <v>335</v>
      </c>
      <c r="C35" s="38" t="s">
        <v>635</v>
      </c>
      <c r="D35" s="38" t="s">
        <v>636</v>
      </c>
      <c r="E35" s="11" t="s">
        <v>24</v>
      </c>
      <c r="F35" s="6" t="s">
        <v>122</v>
      </c>
      <c r="G35" s="29">
        <v>87434</v>
      </c>
      <c r="H35" s="16" t="s">
        <v>637</v>
      </c>
      <c r="I35" s="16">
        <v>158</v>
      </c>
      <c r="J35" s="16">
        <v>1</v>
      </c>
      <c r="K35" s="16">
        <v>5</v>
      </c>
      <c r="L35" s="7">
        <v>31.6</v>
      </c>
      <c r="M35" s="8">
        <v>8500</v>
      </c>
      <c r="N35" s="9">
        <v>8500</v>
      </c>
      <c r="O35" s="47">
        <v>8500</v>
      </c>
      <c r="P35" s="53">
        <v>268600</v>
      </c>
      <c r="Q35" s="10" t="s">
        <v>27</v>
      </c>
      <c r="R35" s="17" t="s">
        <v>651</v>
      </c>
      <c r="S35" s="10" t="s">
        <v>639</v>
      </c>
      <c r="T35" s="10" t="s">
        <v>639</v>
      </c>
      <c r="U35" s="10"/>
      <c r="V35" s="10"/>
      <c r="W35" s="10"/>
    </row>
    <row r="36" spans="1:23" ht="33.75">
      <c r="A36" s="13">
        <v>33</v>
      </c>
      <c r="B36" s="13">
        <v>336</v>
      </c>
      <c r="C36" s="38" t="s">
        <v>635</v>
      </c>
      <c r="D36" s="38" t="s">
        <v>636</v>
      </c>
      <c r="E36" s="11" t="s">
        <v>24</v>
      </c>
      <c r="F36" s="6" t="s">
        <v>122</v>
      </c>
      <c r="G36" s="29">
        <v>87434</v>
      </c>
      <c r="H36" s="20" t="s">
        <v>641</v>
      </c>
      <c r="I36" s="16">
        <v>4100</v>
      </c>
      <c r="J36" s="16">
        <v>1</v>
      </c>
      <c r="K36" s="16">
        <v>5</v>
      </c>
      <c r="L36" s="7">
        <v>820</v>
      </c>
      <c r="M36" s="8">
        <v>2300</v>
      </c>
      <c r="N36" s="9">
        <v>2200</v>
      </c>
      <c r="O36" s="47">
        <v>2250</v>
      </c>
      <c r="P36" s="53">
        <v>1845000</v>
      </c>
      <c r="Q36" s="10" t="s">
        <v>642</v>
      </c>
      <c r="R36" s="17" t="s">
        <v>651</v>
      </c>
      <c r="S36" s="10" t="s">
        <v>639</v>
      </c>
      <c r="T36" s="10" t="s">
        <v>639</v>
      </c>
      <c r="U36" s="10"/>
      <c r="V36" s="10"/>
      <c r="W36" s="10"/>
    </row>
    <row r="37" spans="1:23" ht="33.75">
      <c r="A37" s="13">
        <v>34</v>
      </c>
      <c r="B37" s="13">
        <v>331</v>
      </c>
      <c r="C37" s="38" t="s">
        <v>635</v>
      </c>
      <c r="D37" s="38" t="s">
        <v>636</v>
      </c>
      <c r="E37" s="11" t="s">
        <v>24</v>
      </c>
      <c r="F37" s="6" t="s">
        <v>122</v>
      </c>
      <c r="G37" s="29">
        <v>87434</v>
      </c>
      <c r="H37" s="16" t="s">
        <v>637</v>
      </c>
      <c r="I37" s="16">
        <v>158</v>
      </c>
      <c r="J37" s="16">
        <v>1</v>
      </c>
      <c r="K37" s="16">
        <v>5</v>
      </c>
      <c r="L37" s="7">
        <v>31.6</v>
      </c>
      <c r="M37" s="8">
        <v>8500</v>
      </c>
      <c r="N37" s="9">
        <v>8500</v>
      </c>
      <c r="O37" s="47">
        <v>8500</v>
      </c>
      <c r="P37" s="53">
        <v>268600</v>
      </c>
      <c r="Q37" s="10" t="s">
        <v>27</v>
      </c>
      <c r="R37" s="17" t="s">
        <v>729</v>
      </c>
      <c r="S37" s="10" t="s">
        <v>639</v>
      </c>
      <c r="T37" s="10" t="s">
        <v>639</v>
      </c>
      <c r="U37" s="10"/>
      <c r="V37" s="10"/>
      <c r="W37" s="10"/>
    </row>
    <row r="38" spans="1:23" ht="33.75">
      <c r="A38" s="13">
        <v>35</v>
      </c>
      <c r="B38" s="13">
        <v>332</v>
      </c>
      <c r="C38" s="38" t="s">
        <v>635</v>
      </c>
      <c r="D38" s="38" t="s">
        <v>636</v>
      </c>
      <c r="E38" s="11" t="s">
        <v>24</v>
      </c>
      <c r="F38" s="6" t="s">
        <v>122</v>
      </c>
      <c r="G38" s="29">
        <v>87434</v>
      </c>
      <c r="H38" s="20" t="s">
        <v>641</v>
      </c>
      <c r="I38" s="16">
        <v>4100</v>
      </c>
      <c r="J38" s="16">
        <v>1</v>
      </c>
      <c r="K38" s="16">
        <v>5</v>
      </c>
      <c r="L38" s="7">
        <v>820</v>
      </c>
      <c r="M38" s="8">
        <v>2300</v>
      </c>
      <c r="N38" s="9">
        <v>2200</v>
      </c>
      <c r="O38" s="47">
        <v>2250</v>
      </c>
      <c r="P38" s="53">
        <v>1845000</v>
      </c>
      <c r="Q38" s="10" t="s">
        <v>642</v>
      </c>
      <c r="R38" s="17" t="s">
        <v>729</v>
      </c>
      <c r="S38" s="10" t="s">
        <v>639</v>
      </c>
      <c r="T38" s="10" t="s">
        <v>639</v>
      </c>
      <c r="U38" s="10"/>
      <c r="V38" s="10"/>
      <c r="W38" s="10"/>
    </row>
    <row r="39" spans="1:23" ht="33.75">
      <c r="A39" s="13">
        <v>36</v>
      </c>
      <c r="B39" s="13">
        <v>333</v>
      </c>
      <c r="C39" s="38" t="s">
        <v>635</v>
      </c>
      <c r="D39" s="38" t="s">
        <v>636</v>
      </c>
      <c r="E39" s="11" t="s">
        <v>24</v>
      </c>
      <c r="F39" s="6" t="s">
        <v>122</v>
      </c>
      <c r="G39" s="29">
        <v>87434</v>
      </c>
      <c r="H39" s="16" t="s">
        <v>637</v>
      </c>
      <c r="I39" s="16">
        <v>158</v>
      </c>
      <c r="J39" s="16">
        <v>1</v>
      </c>
      <c r="K39" s="16">
        <v>5</v>
      </c>
      <c r="L39" s="7">
        <v>31.6</v>
      </c>
      <c r="M39" s="8">
        <v>8500</v>
      </c>
      <c r="N39" s="9">
        <v>8500</v>
      </c>
      <c r="O39" s="47">
        <v>8500</v>
      </c>
      <c r="P39" s="53">
        <v>268600</v>
      </c>
      <c r="Q39" s="10" t="s">
        <v>27</v>
      </c>
      <c r="R39" s="17" t="s">
        <v>730</v>
      </c>
      <c r="S39" s="10" t="s">
        <v>639</v>
      </c>
      <c r="T39" s="10" t="s">
        <v>731</v>
      </c>
      <c r="U39" s="10"/>
      <c r="V39" s="10"/>
      <c r="W39" s="10"/>
    </row>
    <row r="40" spans="1:23" ht="33.75">
      <c r="A40" s="13">
        <v>37</v>
      </c>
      <c r="B40" s="13">
        <v>334</v>
      </c>
      <c r="C40" s="38" t="s">
        <v>635</v>
      </c>
      <c r="D40" s="38" t="s">
        <v>636</v>
      </c>
      <c r="E40" s="11" t="s">
        <v>24</v>
      </c>
      <c r="F40" s="6" t="s">
        <v>122</v>
      </c>
      <c r="G40" s="29">
        <v>87434</v>
      </c>
      <c r="H40" s="20" t="s">
        <v>641</v>
      </c>
      <c r="I40" s="16">
        <v>4100</v>
      </c>
      <c r="J40" s="16">
        <v>1</v>
      </c>
      <c r="K40" s="16">
        <v>5</v>
      </c>
      <c r="L40" s="7">
        <v>820</v>
      </c>
      <c r="M40" s="8">
        <v>2300</v>
      </c>
      <c r="N40" s="9">
        <v>2200</v>
      </c>
      <c r="O40" s="47">
        <v>2250</v>
      </c>
      <c r="P40" s="53">
        <v>1845000</v>
      </c>
      <c r="Q40" s="10" t="s">
        <v>642</v>
      </c>
      <c r="R40" s="17" t="s">
        <v>730</v>
      </c>
      <c r="S40" s="10" t="s">
        <v>639</v>
      </c>
      <c r="T40" s="10" t="s">
        <v>731</v>
      </c>
      <c r="U40" s="10"/>
      <c r="V40" s="10"/>
      <c r="W40" s="10"/>
    </row>
    <row r="42" spans="1:23">
      <c r="A42" t="s">
        <v>998</v>
      </c>
      <c r="B42" s="71">
        <f>COUNT(B4:B40)</f>
        <v>37</v>
      </c>
    </row>
    <row r="43" spans="1:23">
      <c r="A43" t="s">
        <v>999</v>
      </c>
      <c r="B43" s="74">
        <v>19</v>
      </c>
    </row>
    <row r="44" spans="1:23">
      <c r="A44" t="s">
        <v>1000</v>
      </c>
      <c r="B44" s="74">
        <v>0</v>
      </c>
    </row>
    <row r="45" spans="1:23">
      <c r="A45" t="s">
        <v>1001</v>
      </c>
      <c r="B45" s="71">
        <f>COUNTIF(Q4:Q40,"지상권")</f>
        <v>19</v>
      </c>
    </row>
    <row r="46" spans="1:23">
      <c r="A46" t="s">
        <v>1002</v>
      </c>
      <c r="B46" s="71">
        <f>B42-B45</f>
        <v>18</v>
      </c>
    </row>
  </sheetData>
  <autoFilter ref="A2:W3">
    <filterColumn colId="12" showButton="0"/>
    <filterColumn colId="13" showButton="0"/>
    <filterColumn colId="20" showButton="0"/>
    <filterColumn colId="21" showButton="0"/>
    <sortState ref="A5:W40">
      <sortCondition ref="A2:A3"/>
    </sortState>
  </autoFilter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opLeftCell="A4" workbookViewId="0">
      <selection activeCell="F22" sqref="F22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33.75">
      <c r="A4" s="13">
        <v>1</v>
      </c>
      <c r="B4" s="13">
        <v>108</v>
      </c>
      <c r="C4" s="4" t="s">
        <v>172</v>
      </c>
      <c r="D4" s="18" t="s">
        <v>173</v>
      </c>
      <c r="E4" s="4" t="s">
        <v>24</v>
      </c>
      <c r="F4" s="6" t="s">
        <v>122</v>
      </c>
      <c r="G4" s="28">
        <v>14650</v>
      </c>
      <c r="H4" s="7" t="s">
        <v>174</v>
      </c>
      <c r="I4" s="7">
        <v>187</v>
      </c>
      <c r="J4" s="7">
        <v>4</v>
      </c>
      <c r="K4" s="7">
        <v>18</v>
      </c>
      <c r="L4" s="7">
        <v>41.55555555555555</v>
      </c>
      <c r="M4" s="8">
        <v>10000</v>
      </c>
      <c r="N4" s="9">
        <v>10000</v>
      </c>
      <c r="O4" s="47">
        <v>10000</v>
      </c>
      <c r="P4" s="53">
        <v>415555.5555555555</v>
      </c>
      <c r="Q4" s="10" t="s">
        <v>27</v>
      </c>
      <c r="R4" s="5" t="s">
        <v>175</v>
      </c>
      <c r="S4" s="10" t="s">
        <v>176</v>
      </c>
      <c r="T4" s="10" t="s">
        <v>1009</v>
      </c>
      <c r="U4" s="10"/>
      <c r="V4" s="10"/>
      <c r="W4" s="10"/>
    </row>
    <row r="5" spans="1:23" ht="33.75">
      <c r="A5" s="13">
        <v>2</v>
      </c>
      <c r="B5" s="13">
        <v>109</v>
      </c>
      <c r="C5" s="4" t="s">
        <v>172</v>
      </c>
      <c r="D5" s="18" t="s">
        <v>173</v>
      </c>
      <c r="E5" s="4" t="s">
        <v>24</v>
      </c>
      <c r="F5" s="6" t="s">
        <v>122</v>
      </c>
      <c r="G5" s="28">
        <v>14650</v>
      </c>
      <c r="H5" s="7" t="s">
        <v>177</v>
      </c>
      <c r="I5" s="7">
        <v>3779</v>
      </c>
      <c r="J5" s="7">
        <v>4</v>
      </c>
      <c r="K5" s="7">
        <v>18</v>
      </c>
      <c r="L5" s="7">
        <v>839.77777777777771</v>
      </c>
      <c r="M5" s="8">
        <v>2800</v>
      </c>
      <c r="N5" s="9">
        <v>2800</v>
      </c>
      <c r="O5" s="47">
        <v>2800</v>
      </c>
      <c r="P5" s="53">
        <v>2351377.7777777775</v>
      </c>
      <c r="Q5" s="10" t="s">
        <v>68</v>
      </c>
      <c r="R5" s="5" t="s">
        <v>175</v>
      </c>
      <c r="S5" s="10" t="s">
        <v>176</v>
      </c>
      <c r="T5" s="10" t="s">
        <v>176</v>
      </c>
      <c r="U5" s="10"/>
      <c r="V5" s="10"/>
      <c r="W5" s="10"/>
    </row>
    <row r="6" spans="1:23" ht="33.75">
      <c r="A6" s="13">
        <v>3</v>
      </c>
      <c r="B6" s="13">
        <v>104</v>
      </c>
      <c r="C6" s="4" t="s">
        <v>172</v>
      </c>
      <c r="D6" s="18" t="s">
        <v>173</v>
      </c>
      <c r="E6" s="4" t="s">
        <v>24</v>
      </c>
      <c r="F6" s="6" t="s">
        <v>122</v>
      </c>
      <c r="G6" s="28">
        <v>14650</v>
      </c>
      <c r="H6" s="7" t="s">
        <v>174</v>
      </c>
      <c r="I6" s="7">
        <v>187</v>
      </c>
      <c r="J6" s="7">
        <v>4</v>
      </c>
      <c r="K6" s="7">
        <v>18</v>
      </c>
      <c r="L6" s="7">
        <v>41.55555555555555</v>
      </c>
      <c r="M6" s="8">
        <v>10000</v>
      </c>
      <c r="N6" s="9">
        <v>10000</v>
      </c>
      <c r="O6" s="47">
        <v>10000</v>
      </c>
      <c r="P6" s="53">
        <v>415555.5555555555</v>
      </c>
      <c r="Q6" s="10" t="s">
        <v>27</v>
      </c>
      <c r="R6" s="5" t="s">
        <v>180</v>
      </c>
      <c r="S6" s="10" t="s">
        <v>181</v>
      </c>
      <c r="T6" s="10" t="s">
        <v>181</v>
      </c>
      <c r="U6" s="10"/>
      <c r="V6" s="10"/>
      <c r="W6" s="10"/>
    </row>
    <row r="7" spans="1:23" ht="33.75">
      <c r="A7" s="13">
        <v>4</v>
      </c>
      <c r="B7" s="13">
        <v>105</v>
      </c>
      <c r="C7" s="4" t="s">
        <v>172</v>
      </c>
      <c r="D7" s="18" t="s">
        <v>173</v>
      </c>
      <c r="E7" s="4" t="s">
        <v>24</v>
      </c>
      <c r="F7" s="6" t="s">
        <v>122</v>
      </c>
      <c r="G7" s="28">
        <v>14650</v>
      </c>
      <c r="H7" s="7" t="s">
        <v>177</v>
      </c>
      <c r="I7" s="7">
        <v>3779</v>
      </c>
      <c r="J7" s="7">
        <v>4</v>
      </c>
      <c r="K7" s="7">
        <v>18</v>
      </c>
      <c r="L7" s="7">
        <v>839.77777777777771</v>
      </c>
      <c r="M7" s="8">
        <v>2800</v>
      </c>
      <c r="N7" s="9">
        <v>2800</v>
      </c>
      <c r="O7" s="47">
        <v>2800</v>
      </c>
      <c r="P7" s="53">
        <v>2351377.7777777775</v>
      </c>
      <c r="Q7" s="10" t="s">
        <v>68</v>
      </c>
      <c r="R7" s="5" t="s">
        <v>180</v>
      </c>
      <c r="S7" s="10" t="s">
        <v>181</v>
      </c>
      <c r="T7" s="10" t="s">
        <v>181</v>
      </c>
      <c r="U7" s="10"/>
      <c r="V7" s="10"/>
      <c r="W7" s="10"/>
    </row>
    <row r="8" spans="1:23" ht="33.75">
      <c r="A8" s="13">
        <v>5</v>
      </c>
      <c r="B8" s="13">
        <v>102</v>
      </c>
      <c r="C8" s="4" t="s">
        <v>172</v>
      </c>
      <c r="D8" s="18" t="s">
        <v>173</v>
      </c>
      <c r="E8" s="4" t="s">
        <v>24</v>
      </c>
      <c r="F8" s="6" t="s">
        <v>122</v>
      </c>
      <c r="G8" s="28">
        <v>14650</v>
      </c>
      <c r="H8" s="7" t="s">
        <v>182</v>
      </c>
      <c r="I8" s="7">
        <v>187</v>
      </c>
      <c r="J8" s="7">
        <v>6</v>
      </c>
      <c r="K8" s="7">
        <v>18</v>
      </c>
      <c r="L8" s="7">
        <v>62.333333333333329</v>
      </c>
      <c r="M8" s="8">
        <v>10000</v>
      </c>
      <c r="N8" s="9">
        <v>10000</v>
      </c>
      <c r="O8" s="47">
        <v>10000</v>
      </c>
      <c r="P8" s="53">
        <v>623333.33333333326</v>
      </c>
      <c r="Q8" s="10" t="s">
        <v>27</v>
      </c>
      <c r="R8" s="5" t="s">
        <v>183</v>
      </c>
      <c r="S8" s="10" t="s">
        <v>181</v>
      </c>
      <c r="T8" s="10" t="s">
        <v>181</v>
      </c>
      <c r="U8" s="10" t="s">
        <v>184</v>
      </c>
      <c r="V8" s="10" t="s">
        <v>185</v>
      </c>
      <c r="W8" s="10" t="s">
        <v>186</v>
      </c>
    </row>
    <row r="9" spans="1:23" ht="33.75">
      <c r="A9" s="13">
        <v>6</v>
      </c>
      <c r="B9" s="13">
        <v>103</v>
      </c>
      <c r="C9" s="4" t="s">
        <v>172</v>
      </c>
      <c r="D9" s="18" t="s">
        <v>173</v>
      </c>
      <c r="E9" s="4" t="s">
        <v>24</v>
      </c>
      <c r="F9" s="6" t="s">
        <v>122</v>
      </c>
      <c r="G9" s="28">
        <v>14650</v>
      </c>
      <c r="H9" s="7" t="s">
        <v>187</v>
      </c>
      <c r="I9" s="7">
        <v>3779</v>
      </c>
      <c r="J9" s="7">
        <v>6</v>
      </c>
      <c r="K9" s="7">
        <v>18</v>
      </c>
      <c r="L9" s="7">
        <v>1259.6666666666665</v>
      </c>
      <c r="M9" s="8">
        <v>2800</v>
      </c>
      <c r="N9" s="9">
        <v>2800</v>
      </c>
      <c r="O9" s="47">
        <v>2800</v>
      </c>
      <c r="P9" s="53">
        <v>3527066.666666666</v>
      </c>
      <c r="Q9" s="10" t="s">
        <v>68</v>
      </c>
      <c r="R9" s="5" t="s">
        <v>183</v>
      </c>
      <c r="S9" s="10" t="s">
        <v>181</v>
      </c>
      <c r="T9" s="10" t="s">
        <v>181</v>
      </c>
      <c r="U9" s="10" t="s">
        <v>184</v>
      </c>
      <c r="V9" s="10" t="s">
        <v>185</v>
      </c>
      <c r="W9" s="10" t="s">
        <v>186</v>
      </c>
    </row>
    <row r="10" spans="1:23" ht="33.75">
      <c r="A10" s="13">
        <v>7</v>
      </c>
      <c r="B10" s="13">
        <v>106</v>
      </c>
      <c r="C10" s="4" t="s">
        <v>172</v>
      </c>
      <c r="D10" s="18" t="s">
        <v>173</v>
      </c>
      <c r="E10" s="4" t="s">
        <v>24</v>
      </c>
      <c r="F10" s="6" t="s">
        <v>122</v>
      </c>
      <c r="G10" s="28">
        <v>14650</v>
      </c>
      <c r="H10" s="7" t="s">
        <v>195</v>
      </c>
      <c r="I10" s="7">
        <v>187</v>
      </c>
      <c r="J10" s="7">
        <v>2</v>
      </c>
      <c r="K10" s="7">
        <v>18</v>
      </c>
      <c r="L10" s="7">
        <v>20.777777777777775</v>
      </c>
      <c r="M10" s="8">
        <v>10000</v>
      </c>
      <c r="N10" s="9">
        <v>10000</v>
      </c>
      <c r="O10" s="47">
        <v>10000</v>
      </c>
      <c r="P10" s="53">
        <v>207777.77777777775</v>
      </c>
      <c r="Q10" s="10" t="s">
        <v>27</v>
      </c>
      <c r="R10" s="5" t="s">
        <v>196</v>
      </c>
      <c r="S10" s="10" t="s">
        <v>181</v>
      </c>
      <c r="T10" s="10" t="s">
        <v>181</v>
      </c>
      <c r="U10" s="10"/>
      <c r="V10" s="10"/>
      <c r="W10" s="10"/>
    </row>
    <row r="11" spans="1:23" ht="33.75">
      <c r="A11" s="13">
        <v>8</v>
      </c>
      <c r="B11" s="13">
        <v>107</v>
      </c>
      <c r="C11" s="4" t="s">
        <v>172</v>
      </c>
      <c r="D11" s="18" t="s">
        <v>173</v>
      </c>
      <c r="E11" s="4" t="s">
        <v>24</v>
      </c>
      <c r="F11" s="6" t="s">
        <v>122</v>
      </c>
      <c r="G11" s="28">
        <v>14650</v>
      </c>
      <c r="H11" s="7" t="s">
        <v>197</v>
      </c>
      <c r="I11" s="7">
        <v>3779</v>
      </c>
      <c r="J11" s="7">
        <v>2</v>
      </c>
      <c r="K11" s="7">
        <v>18</v>
      </c>
      <c r="L11" s="7">
        <v>419.88888888888886</v>
      </c>
      <c r="M11" s="8">
        <v>2800</v>
      </c>
      <c r="N11" s="9">
        <v>2800</v>
      </c>
      <c r="O11" s="47">
        <v>2800</v>
      </c>
      <c r="P11" s="53">
        <v>1175688.8888888888</v>
      </c>
      <c r="Q11" s="10" t="s">
        <v>68</v>
      </c>
      <c r="R11" s="5" t="s">
        <v>196</v>
      </c>
      <c r="S11" s="10" t="s">
        <v>181</v>
      </c>
      <c r="T11" s="10" t="s">
        <v>181</v>
      </c>
      <c r="U11" s="10"/>
      <c r="V11" s="10"/>
      <c r="W11" s="10"/>
    </row>
    <row r="12" spans="1:23" ht="33.75">
      <c r="A12" s="13">
        <v>9</v>
      </c>
      <c r="B12" s="13">
        <v>110</v>
      </c>
      <c r="C12" s="4" t="s">
        <v>172</v>
      </c>
      <c r="D12" s="18" t="s">
        <v>173</v>
      </c>
      <c r="E12" s="4" t="s">
        <v>24</v>
      </c>
      <c r="F12" s="6" t="s">
        <v>122</v>
      </c>
      <c r="G12" s="28">
        <v>14650</v>
      </c>
      <c r="H12" s="7" t="s">
        <v>195</v>
      </c>
      <c r="I12" s="7">
        <v>187</v>
      </c>
      <c r="J12" s="7">
        <v>2</v>
      </c>
      <c r="K12" s="7">
        <v>18</v>
      </c>
      <c r="L12" s="7">
        <v>20.777777777777775</v>
      </c>
      <c r="M12" s="8">
        <v>10000</v>
      </c>
      <c r="N12" s="9">
        <v>10000</v>
      </c>
      <c r="O12" s="47">
        <v>10000</v>
      </c>
      <c r="P12" s="53">
        <v>207777.77777777775</v>
      </c>
      <c r="Q12" s="10" t="s">
        <v>27</v>
      </c>
      <c r="R12" s="5" t="s">
        <v>223</v>
      </c>
      <c r="S12" s="10" t="s">
        <v>181</v>
      </c>
      <c r="T12" s="10" t="s">
        <v>181</v>
      </c>
      <c r="U12" s="10"/>
      <c r="V12" s="10"/>
      <c r="W12" s="10"/>
    </row>
    <row r="13" spans="1:23" ht="33.75">
      <c r="A13" s="13">
        <v>10</v>
      </c>
      <c r="B13" s="13">
        <v>111</v>
      </c>
      <c r="C13" s="4" t="s">
        <v>172</v>
      </c>
      <c r="D13" s="18" t="s">
        <v>173</v>
      </c>
      <c r="E13" s="4" t="s">
        <v>24</v>
      </c>
      <c r="F13" s="6" t="s">
        <v>122</v>
      </c>
      <c r="G13" s="28">
        <v>14650</v>
      </c>
      <c r="H13" s="7" t="s">
        <v>197</v>
      </c>
      <c r="I13" s="7">
        <v>3779</v>
      </c>
      <c r="J13" s="7">
        <v>2</v>
      </c>
      <c r="K13" s="7">
        <v>18</v>
      </c>
      <c r="L13" s="7">
        <v>419.88888888888886</v>
      </c>
      <c r="M13" s="8">
        <v>2800</v>
      </c>
      <c r="N13" s="9">
        <v>2800</v>
      </c>
      <c r="O13" s="47">
        <v>2800</v>
      </c>
      <c r="P13" s="53">
        <v>1175688.8888888888</v>
      </c>
      <c r="Q13" s="10" t="s">
        <v>68</v>
      </c>
      <c r="R13" s="5" t="s">
        <v>223</v>
      </c>
      <c r="S13" s="10" t="s">
        <v>181</v>
      </c>
      <c r="T13" s="10" t="s">
        <v>181</v>
      </c>
      <c r="U13" s="10"/>
      <c r="V13" s="10"/>
      <c r="W13" s="10"/>
    </row>
    <row r="15" spans="1:23">
      <c r="A15" t="s">
        <v>998</v>
      </c>
      <c r="B15" s="71">
        <f>COUNT(B4:B13)</f>
        <v>10</v>
      </c>
    </row>
    <row r="16" spans="1:23">
      <c r="A16" t="s">
        <v>999</v>
      </c>
      <c r="B16" s="72">
        <v>7</v>
      </c>
    </row>
    <row r="17" spans="1:2">
      <c r="A17" t="s">
        <v>1000</v>
      </c>
      <c r="B17" s="72">
        <v>2</v>
      </c>
    </row>
    <row r="18" spans="1:2">
      <c r="A18" t="s">
        <v>1001</v>
      </c>
      <c r="B18" s="71">
        <f>COUNTIF(Q4:Q13,"지상권")</f>
        <v>5</v>
      </c>
    </row>
    <row r="19" spans="1:2">
      <c r="A19" t="s">
        <v>1002</v>
      </c>
      <c r="B19" s="71">
        <f>B15-B18</f>
        <v>5</v>
      </c>
    </row>
  </sheetData>
  <autoFilter ref="A2:W3">
    <filterColumn colId="12" showButton="0"/>
    <filterColumn colId="13" showButton="0"/>
    <filterColumn colId="20" showButton="0"/>
    <filterColumn colId="21" showButton="0"/>
    <sortState ref="A5:W16">
      <sortCondition ref="A2:A3"/>
    </sortState>
  </autoFilter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0" sqref="A10"/>
    </sheetView>
  </sheetViews>
  <sheetFormatPr defaultRowHeight="16.5"/>
  <sheetData>
    <row r="1" spans="1:4">
      <c r="B1" t="s">
        <v>998</v>
      </c>
      <c r="C1" t="s">
        <v>999</v>
      </c>
      <c r="D1" t="s">
        <v>1024</v>
      </c>
    </row>
    <row r="2" spans="1:4">
      <c r="A2" s="81" t="s">
        <v>1010</v>
      </c>
      <c r="B2">
        <v>1</v>
      </c>
      <c r="C2">
        <v>1</v>
      </c>
      <c r="D2">
        <v>0</v>
      </c>
    </row>
    <row r="3" spans="1:4">
      <c r="A3" s="81" t="s">
        <v>1011</v>
      </c>
      <c r="B3">
        <v>10</v>
      </c>
      <c r="C3">
        <v>24</v>
      </c>
      <c r="D3">
        <v>5</v>
      </c>
    </row>
    <row r="4" spans="1:4">
      <c r="A4" s="81" t="s">
        <v>1012</v>
      </c>
      <c r="B4">
        <v>7</v>
      </c>
      <c r="C4">
        <v>17</v>
      </c>
      <c r="D4">
        <v>2</v>
      </c>
    </row>
    <row r="5" spans="1:4">
      <c r="A5" s="81" t="s">
        <v>1013</v>
      </c>
      <c r="B5">
        <v>15</v>
      </c>
      <c r="C5">
        <v>26</v>
      </c>
      <c r="D5">
        <v>6</v>
      </c>
    </row>
    <row r="6" spans="1:4">
      <c r="A6" s="81" t="s">
        <v>1014</v>
      </c>
      <c r="B6">
        <v>2</v>
      </c>
      <c r="C6">
        <v>4</v>
      </c>
      <c r="D6">
        <v>1</v>
      </c>
    </row>
    <row r="7" spans="1:4">
      <c r="A7" s="81" t="s">
        <v>1015</v>
      </c>
      <c r="B7">
        <v>1</v>
      </c>
      <c r="C7">
        <v>7</v>
      </c>
      <c r="D7">
        <v>0</v>
      </c>
    </row>
    <row r="8" spans="1:4">
      <c r="A8" s="81" t="s">
        <v>1016</v>
      </c>
      <c r="B8">
        <v>1</v>
      </c>
      <c r="C8">
        <v>6</v>
      </c>
      <c r="D8">
        <v>0</v>
      </c>
    </row>
    <row r="9" spans="1:4">
      <c r="A9" s="81" t="s">
        <v>1017</v>
      </c>
      <c r="B9">
        <v>8</v>
      </c>
      <c r="C9">
        <v>19</v>
      </c>
      <c r="D9">
        <v>2</v>
      </c>
    </row>
    <row r="10" spans="1:4">
      <c r="A10" s="81" t="s">
        <v>1018</v>
      </c>
      <c r="B10">
        <v>13</v>
      </c>
      <c r="C10">
        <v>12</v>
      </c>
      <c r="D10">
        <v>4</v>
      </c>
    </row>
    <row r="11" spans="1:4">
      <c r="A11" s="81" t="s">
        <v>1019</v>
      </c>
      <c r="B11">
        <v>9</v>
      </c>
      <c r="C11">
        <v>43</v>
      </c>
      <c r="D11">
        <v>3</v>
      </c>
    </row>
    <row r="12" spans="1:4">
      <c r="A12" s="81" t="s">
        <v>1020</v>
      </c>
      <c r="B12">
        <v>1</v>
      </c>
      <c r="C12">
        <v>1</v>
      </c>
      <c r="D12">
        <v>0</v>
      </c>
    </row>
    <row r="13" spans="1:4">
      <c r="A13" s="81" t="s">
        <v>1021</v>
      </c>
      <c r="B13">
        <v>18</v>
      </c>
      <c r="C13">
        <v>22</v>
      </c>
      <c r="D13">
        <v>4</v>
      </c>
    </row>
    <row r="14" spans="1:4">
      <c r="A14" s="81" t="s">
        <v>1022</v>
      </c>
      <c r="B14">
        <v>5</v>
      </c>
      <c r="C14">
        <v>19</v>
      </c>
      <c r="D14">
        <v>0</v>
      </c>
    </row>
    <row r="15" spans="1:4">
      <c r="A15" s="81" t="s">
        <v>1023</v>
      </c>
      <c r="B15">
        <v>4</v>
      </c>
      <c r="C15">
        <v>7</v>
      </c>
      <c r="D15">
        <v>2</v>
      </c>
    </row>
    <row r="16" spans="1:4">
      <c r="A16" t="s">
        <v>1025</v>
      </c>
      <c r="B16">
        <f>SUM(B2:B15)</f>
        <v>95</v>
      </c>
      <c r="C16">
        <f>SUM(C2:C15)</f>
        <v>208</v>
      </c>
      <c r="D16">
        <f t="shared" ref="D16" si="0">SUM(D2:D15)</f>
        <v>29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"/>
  <sheetViews>
    <sheetView workbookViewId="0">
      <selection activeCell="C4" sqref="C4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33.75">
      <c r="A4" s="13">
        <v>1</v>
      </c>
      <c r="B4" s="13">
        <v>60</v>
      </c>
      <c r="C4" s="11" t="s">
        <v>736</v>
      </c>
      <c r="D4" s="11">
        <v>1148</v>
      </c>
      <c r="E4" s="11" t="s">
        <v>288</v>
      </c>
      <c r="F4" s="6" t="s">
        <v>25</v>
      </c>
      <c r="G4" s="31">
        <v>116</v>
      </c>
      <c r="H4" s="7">
        <v>116</v>
      </c>
      <c r="I4" s="7">
        <v>116</v>
      </c>
      <c r="J4" s="7">
        <v>1</v>
      </c>
      <c r="K4" s="7">
        <v>1</v>
      </c>
      <c r="L4" s="7">
        <v>116</v>
      </c>
      <c r="M4" s="53">
        <v>1740000</v>
      </c>
      <c r="N4" s="10" t="s">
        <v>27</v>
      </c>
      <c r="O4" s="17" t="s">
        <v>737</v>
      </c>
      <c r="P4" s="5" t="s">
        <v>738</v>
      </c>
      <c r="Q4" s="5" t="s">
        <v>739</v>
      </c>
      <c r="R4" s="10"/>
      <c r="S4" s="10"/>
      <c r="T4" s="10"/>
    </row>
    <row r="6" spans="1:23">
      <c r="A6" t="s">
        <v>998</v>
      </c>
      <c r="B6">
        <v>1</v>
      </c>
    </row>
    <row r="7" spans="1:23">
      <c r="A7" t="s">
        <v>999</v>
      </c>
      <c r="B7">
        <v>1</v>
      </c>
    </row>
    <row r="8" spans="1:23">
      <c r="A8" t="s">
        <v>1000</v>
      </c>
      <c r="B8">
        <v>0</v>
      </c>
    </row>
    <row r="9" spans="1:23">
      <c r="A9" t="s">
        <v>1001</v>
      </c>
      <c r="B9">
        <v>1</v>
      </c>
    </row>
    <row r="10" spans="1:23">
      <c r="A10" t="s">
        <v>1002</v>
      </c>
      <c r="B10">
        <v>0</v>
      </c>
    </row>
  </sheetData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25" right="0.25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topLeftCell="A40" workbookViewId="0">
      <selection activeCell="D39" sqref="D39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33.75">
      <c r="A4" s="13">
        <v>1</v>
      </c>
      <c r="B4" s="13">
        <v>24</v>
      </c>
      <c r="C4" s="11" t="s">
        <v>53</v>
      </c>
      <c r="D4" s="11">
        <v>38</v>
      </c>
      <c r="E4" s="11" t="s">
        <v>46</v>
      </c>
      <c r="F4" s="6" t="s">
        <v>54</v>
      </c>
      <c r="G4" s="17">
        <v>3630</v>
      </c>
      <c r="H4" s="7" t="s">
        <v>55</v>
      </c>
      <c r="I4" s="7">
        <v>126</v>
      </c>
      <c r="J4" s="7">
        <v>331</v>
      </c>
      <c r="K4" s="7">
        <v>3630</v>
      </c>
      <c r="L4" s="7">
        <v>11.489256198347107</v>
      </c>
      <c r="M4" s="8">
        <v>159600</v>
      </c>
      <c r="N4" s="19">
        <v>161100</v>
      </c>
      <c r="O4" s="47">
        <v>160350</v>
      </c>
      <c r="P4" s="53">
        <v>1842302.2314049585</v>
      </c>
      <c r="Q4" s="10" t="s">
        <v>27</v>
      </c>
      <c r="R4" s="17" t="s">
        <v>56</v>
      </c>
      <c r="S4" s="10" t="s">
        <v>57</v>
      </c>
      <c r="T4" s="10" t="s">
        <v>58</v>
      </c>
      <c r="U4" s="10"/>
      <c r="V4" s="10"/>
      <c r="W4" s="10"/>
    </row>
    <row r="5" spans="1:23" ht="33.75">
      <c r="A5" s="13">
        <v>2</v>
      </c>
      <c r="B5" s="13">
        <v>25</v>
      </c>
      <c r="C5" s="11" t="s">
        <v>53</v>
      </c>
      <c r="D5" s="11">
        <v>38</v>
      </c>
      <c r="E5" s="11" t="s">
        <v>46</v>
      </c>
      <c r="F5" s="6" t="s">
        <v>54</v>
      </c>
      <c r="G5" s="17">
        <v>3630</v>
      </c>
      <c r="H5" s="7" t="s">
        <v>59</v>
      </c>
      <c r="I5" s="7">
        <v>233</v>
      </c>
      <c r="J5" s="7">
        <v>331</v>
      </c>
      <c r="K5" s="7">
        <v>3630</v>
      </c>
      <c r="L5" s="7">
        <v>21.246005509641872</v>
      </c>
      <c r="M5" s="8">
        <v>43100</v>
      </c>
      <c r="N5" s="19">
        <v>46700</v>
      </c>
      <c r="O5" s="47">
        <v>44900</v>
      </c>
      <c r="P5" s="53">
        <v>953945.64738292003</v>
      </c>
      <c r="Q5" s="10" t="s">
        <v>60</v>
      </c>
      <c r="R5" s="17" t="s">
        <v>56</v>
      </c>
      <c r="S5" s="10" t="s">
        <v>57</v>
      </c>
      <c r="T5" s="10" t="s">
        <v>58</v>
      </c>
      <c r="U5" s="10"/>
      <c r="V5" s="10"/>
      <c r="W5" s="10"/>
    </row>
    <row r="6" spans="1:23" ht="33.75">
      <c r="A6" s="13">
        <v>3</v>
      </c>
      <c r="B6" s="13">
        <v>20</v>
      </c>
      <c r="C6" s="11" t="s">
        <v>69</v>
      </c>
      <c r="D6" s="11">
        <v>38</v>
      </c>
      <c r="E6" s="11" t="s">
        <v>46</v>
      </c>
      <c r="F6" s="6" t="s">
        <v>54</v>
      </c>
      <c r="G6" s="17">
        <v>3630</v>
      </c>
      <c r="H6" s="7" t="s">
        <v>72</v>
      </c>
      <c r="I6" s="7">
        <v>126</v>
      </c>
      <c r="J6" s="7">
        <v>330.5</v>
      </c>
      <c r="K6" s="7">
        <v>3630</v>
      </c>
      <c r="L6" s="7">
        <v>11.47190082644628</v>
      </c>
      <c r="M6" s="8">
        <v>159600</v>
      </c>
      <c r="N6" s="19">
        <v>161100</v>
      </c>
      <c r="O6" s="47">
        <v>160350</v>
      </c>
      <c r="P6" s="53">
        <v>1839519.297520661</v>
      </c>
      <c r="Q6" s="10" t="s">
        <v>27</v>
      </c>
      <c r="R6" s="17" t="s">
        <v>73</v>
      </c>
      <c r="S6" s="10" t="s">
        <v>74</v>
      </c>
      <c r="T6" s="10" t="s">
        <v>75</v>
      </c>
      <c r="U6" s="10"/>
      <c r="V6" s="10"/>
      <c r="W6" s="10"/>
    </row>
    <row r="7" spans="1:23" ht="33.75">
      <c r="A7" s="13">
        <v>4</v>
      </c>
      <c r="B7" s="13">
        <v>21</v>
      </c>
      <c r="C7" s="11" t="s">
        <v>69</v>
      </c>
      <c r="D7" s="11">
        <v>38</v>
      </c>
      <c r="E7" s="11" t="s">
        <v>46</v>
      </c>
      <c r="F7" s="6" t="s">
        <v>54</v>
      </c>
      <c r="G7" s="17">
        <v>3630</v>
      </c>
      <c r="H7" s="7" t="s">
        <v>76</v>
      </c>
      <c r="I7" s="7">
        <v>233</v>
      </c>
      <c r="J7" s="7">
        <v>330.5</v>
      </c>
      <c r="K7" s="7">
        <v>3630</v>
      </c>
      <c r="L7" s="7">
        <v>21.213911845730028</v>
      </c>
      <c r="M7" s="8">
        <v>43100</v>
      </c>
      <c r="N7" s="19">
        <v>46700</v>
      </c>
      <c r="O7" s="47">
        <v>44900</v>
      </c>
      <c r="P7" s="53">
        <v>952504.64187327819</v>
      </c>
      <c r="Q7" s="10" t="s">
        <v>60</v>
      </c>
      <c r="R7" s="17" t="s">
        <v>73</v>
      </c>
      <c r="S7" s="10" t="s">
        <v>74</v>
      </c>
      <c r="T7" s="10" t="s">
        <v>75</v>
      </c>
      <c r="U7" s="10"/>
      <c r="V7" s="10"/>
      <c r="W7" s="10"/>
    </row>
    <row r="8" spans="1:23" ht="45">
      <c r="A8" s="13">
        <v>5</v>
      </c>
      <c r="B8" s="13">
        <v>26</v>
      </c>
      <c r="C8" s="11" t="s">
        <v>69</v>
      </c>
      <c r="D8" s="11">
        <v>38</v>
      </c>
      <c r="E8" s="11" t="s">
        <v>46</v>
      </c>
      <c r="F8" s="6" t="s">
        <v>54</v>
      </c>
      <c r="G8" s="17">
        <v>3630</v>
      </c>
      <c r="H8" s="7" t="s">
        <v>111</v>
      </c>
      <c r="I8" s="7">
        <v>126</v>
      </c>
      <c r="J8" s="7">
        <v>165</v>
      </c>
      <c r="K8" s="7">
        <v>3630</v>
      </c>
      <c r="L8" s="7">
        <v>5.7272727272727275</v>
      </c>
      <c r="M8" s="8">
        <v>159600</v>
      </c>
      <c r="N8" s="19">
        <v>161100</v>
      </c>
      <c r="O8" s="47">
        <v>160350</v>
      </c>
      <c r="P8" s="53">
        <v>918368.18181818188</v>
      </c>
      <c r="Q8" s="10" t="s">
        <v>27</v>
      </c>
      <c r="R8" s="17" t="s">
        <v>112</v>
      </c>
      <c r="S8" s="10" t="s">
        <v>113</v>
      </c>
      <c r="T8" s="10" t="s">
        <v>114</v>
      </c>
      <c r="U8" s="10" t="s">
        <v>115</v>
      </c>
      <c r="V8" s="10" t="s">
        <v>116</v>
      </c>
      <c r="W8" s="10" t="s">
        <v>117</v>
      </c>
    </row>
    <row r="9" spans="1:23" ht="45">
      <c r="A9" s="13">
        <v>6</v>
      </c>
      <c r="B9" s="13">
        <v>27</v>
      </c>
      <c r="C9" s="11" t="s">
        <v>69</v>
      </c>
      <c r="D9" s="11">
        <v>38</v>
      </c>
      <c r="E9" s="11" t="s">
        <v>46</v>
      </c>
      <c r="F9" s="6" t="s">
        <v>54</v>
      </c>
      <c r="G9" s="17">
        <v>3630</v>
      </c>
      <c r="H9" s="7" t="s">
        <v>118</v>
      </c>
      <c r="I9" s="7">
        <v>233</v>
      </c>
      <c r="J9" s="7">
        <v>165</v>
      </c>
      <c r="K9" s="7">
        <v>3630</v>
      </c>
      <c r="L9" s="7">
        <v>10.590909090909092</v>
      </c>
      <c r="M9" s="8">
        <v>43100</v>
      </c>
      <c r="N9" s="19">
        <v>46700</v>
      </c>
      <c r="O9" s="47">
        <v>44900</v>
      </c>
      <c r="P9" s="53">
        <v>475531.81818181823</v>
      </c>
      <c r="Q9" s="10" t="s">
        <v>60</v>
      </c>
      <c r="R9" s="17" t="s">
        <v>112</v>
      </c>
      <c r="S9" s="10" t="s">
        <v>113</v>
      </c>
      <c r="T9" s="10" t="s">
        <v>114</v>
      </c>
      <c r="U9" s="10" t="s">
        <v>115</v>
      </c>
      <c r="V9" s="10" t="s">
        <v>116</v>
      </c>
      <c r="W9" s="10" t="s">
        <v>117</v>
      </c>
    </row>
    <row r="10" spans="1:23" ht="33.75">
      <c r="A10" s="13">
        <v>7</v>
      </c>
      <c r="B10" s="13">
        <v>8</v>
      </c>
      <c r="C10" s="11" t="s">
        <v>236</v>
      </c>
      <c r="D10" s="33" t="s">
        <v>237</v>
      </c>
      <c r="E10" s="11" t="s">
        <v>46</v>
      </c>
      <c r="F10" s="6" t="s">
        <v>122</v>
      </c>
      <c r="G10" s="31">
        <v>3329</v>
      </c>
      <c r="H10" s="7">
        <v>77</v>
      </c>
      <c r="I10" s="7">
        <v>77</v>
      </c>
      <c r="J10" s="7">
        <v>1</v>
      </c>
      <c r="K10" s="7">
        <v>1</v>
      </c>
      <c r="L10" s="7">
        <v>77</v>
      </c>
      <c r="M10" s="8">
        <v>31000</v>
      </c>
      <c r="N10" s="19">
        <v>33400</v>
      </c>
      <c r="O10" s="47">
        <v>32200</v>
      </c>
      <c r="P10" s="53">
        <v>2479400</v>
      </c>
      <c r="Q10" s="10" t="s">
        <v>27</v>
      </c>
      <c r="R10" s="17" t="s">
        <v>238</v>
      </c>
      <c r="S10" s="10" t="s">
        <v>239</v>
      </c>
      <c r="T10" s="10" t="s">
        <v>240</v>
      </c>
      <c r="U10" s="10"/>
      <c r="V10" s="10"/>
      <c r="W10" s="10"/>
    </row>
    <row r="11" spans="1:23" ht="33.75">
      <c r="A11" s="13">
        <v>8</v>
      </c>
      <c r="B11" s="13">
        <v>9</v>
      </c>
      <c r="C11" s="11" t="s">
        <v>236</v>
      </c>
      <c r="D11" s="33" t="s">
        <v>237</v>
      </c>
      <c r="E11" s="11" t="s">
        <v>46</v>
      </c>
      <c r="F11" s="6" t="s">
        <v>122</v>
      </c>
      <c r="G11" s="31">
        <v>3329</v>
      </c>
      <c r="H11" s="7">
        <v>538</v>
      </c>
      <c r="I11" s="7">
        <v>538</v>
      </c>
      <c r="J11" s="7">
        <v>1</v>
      </c>
      <c r="K11" s="7">
        <v>1</v>
      </c>
      <c r="L11" s="7">
        <v>538</v>
      </c>
      <c r="M11" s="8">
        <v>9000</v>
      </c>
      <c r="N11" s="19">
        <v>9700</v>
      </c>
      <c r="O11" s="47">
        <v>9350</v>
      </c>
      <c r="P11" s="53">
        <v>5030300</v>
      </c>
      <c r="Q11" s="10" t="s">
        <v>241</v>
      </c>
      <c r="R11" s="17" t="s">
        <v>238</v>
      </c>
      <c r="S11" s="10" t="s">
        <v>239</v>
      </c>
      <c r="T11" s="10" t="s">
        <v>240</v>
      </c>
      <c r="U11" s="10"/>
      <c r="V11" s="10"/>
      <c r="W11" s="10"/>
    </row>
    <row r="12" spans="1:23" ht="56.25">
      <c r="A12" s="13">
        <v>9</v>
      </c>
      <c r="B12" s="13">
        <v>379</v>
      </c>
      <c r="C12" s="5" t="s">
        <v>236</v>
      </c>
      <c r="D12" s="34" t="s">
        <v>256</v>
      </c>
      <c r="E12" s="11" t="s">
        <v>121</v>
      </c>
      <c r="F12" s="12" t="s">
        <v>257</v>
      </c>
      <c r="G12" s="29">
        <v>2314</v>
      </c>
      <c r="H12" s="16" t="s">
        <v>258</v>
      </c>
      <c r="I12" s="16">
        <v>72</v>
      </c>
      <c r="J12" s="16">
        <v>1</v>
      </c>
      <c r="K12" s="16">
        <v>3</v>
      </c>
      <c r="L12" s="7">
        <v>24</v>
      </c>
      <c r="M12" s="8">
        <v>26600</v>
      </c>
      <c r="N12" s="9">
        <v>26900</v>
      </c>
      <c r="O12" s="47">
        <v>26750</v>
      </c>
      <c r="P12" s="53">
        <v>642000</v>
      </c>
      <c r="Q12" s="10" t="s">
        <v>27</v>
      </c>
      <c r="R12" s="17" t="s">
        <v>259</v>
      </c>
      <c r="S12" s="10" t="s">
        <v>260</v>
      </c>
      <c r="T12" s="10" t="s">
        <v>261</v>
      </c>
      <c r="U12" s="10"/>
      <c r="V12" s="10"/>
      <c r="W12" s="10"/>
    </row>
    <row r="13" spans="1:23" ht="56.25">
      <c r="A13" s="13">
        <v>10</v>
      </c>
      <c r="B13" s="13">
        <v>378</v>
      </c>
      <c r="C13" s="5" t="s">
        <v>236</v>
      </c>
      <c r="D13" s="34" t="s">
        <v>256</v>
      </c>
      <c r="E13" s="11" t="s">
        <v>121</v>
      </c>
      <c r="F13" s="12" t="s">
        <v>257</v>
      </c>
      <c r="G13" s="29">
        <v>2314</v>
      </c>
      <c r="H13" s="16" t="s">
        <v>258</v>
      </c>
      <c r="I13" s="16">
        <v>72</v>
      </c>
      <c r="J13" s="16">
        <v>1</v>
      </c>
      <c r="K13" s="16">
        <v>3</v>
      </c>
      <c r="L13" s="7">
        <v>24</v>
      </c>
      <c r="M13" s="8">
        <v>26600</v>
      </c>
      <c r="N13" s="9">
        <v>26900</v>
      </c>
      <c r="O13" s="47">
        <v>26750</v>
      </c>
      <c r="P13" s="53">
        <v>642000</v>
      </c>
      <c r="Q13" s="10" t="s">
        <v>27</v>
      </c>
      <c r="R13" s="17" t="s">
        <v>264</v>
      </c>
      <c r="S13" s="10" t="s">
        <v>265</v>
      </c>
      <c r="T13" s="10" t="s">
        <v>265</v>
      </c>
      <c r="U13" s="35" t="s">
        <v>266</v>
      </c>
      <c r="V13" s="35" t="s">
        <v>267</v>
      </c>
      <c r="W13" s="35" t="s">
        <v>268</v>
      </c>
    </row>
    <row r="14" spans="1:23" ht="90">
      <c r="A14" s="13">
        <v>11</v>
      </c>
      <c r="B14" s="13">
        <v>7</v>
      </c>
      <c r="C14" s="11" t="s">
        <v>279</v>
      </c>
      <c r="D14" s="11">
        <v>2052</v>
      </c>
      <c r="E14" s="11" t="s">
        <v>46</v>
      </c>
      <c r="F14" s="6" t="s">
        <v>122</v>
      </c>
      <c r="G14" s="31">
        <v>4142</v>
      </c>
      <c r="H14" s="7">
        <v>152</v>
      </c>
      <c r="I14" s="7">
        <v>152</v>
      </c>
      <c r="J14" s="7">
        <v>1</v>
      </c>
      <c r="K14" s="7">
        <v>1</v>
      </c>
      <c r="L14" s="7">
        <v>152</v>
      </c>
      <c r="M14" s="19">
        <v>132500</v>
      </c>
      <c r="N14" s="19">
        <v>136200</v>
      </c>
      <c r="O14" s="47">
        <v>134350</v>
      </c>
      <c r="P14" s="53">
        <v>20421200</v>
      </c>
      <c r="Q14" s="10" t="s">
        <v>27</v>
      </c>
      <c r="R14" s="17" t="s">
        <v>280</v>
      </c>
      <c r="S14" s="10" t="s">
        <v>281</v>
      </c>
      <c r="T14" s="10" t="s">
        <v>282</v>
      </c>
      <c r="U14" s="10" t="s">
        <v>283</v>
      </c>
      <c r="V14" s="10" t="s">
        <v>284</v>
      </c>
      <c r="W14" s="10" t="s">
        <v>285</v>
      </c>
    </row>
    <row r="15" spans="1:23" ht="78.75">
      <c r="A15" s="13">
        <v>12</v>
      </c>
      <c r="B15" s="13">
        <v>380</v>
      </c>
      <c r="C15" s="5" t="s">
        <v>236</v>
      </c>
      <c r="D15" s="34" t="s">
        <v>256</v>
      </c>
      <c r="E15" s="11" t="s">
        <v>121</v>
      </c>
      <c r="F15" s="12" t="s">
        <v>257</v>
      </c>
      <c r="G15" s="29">
        <v>2314</v>
      </c>
      <c r="H15" s="16" t="s">
        <v>258</v>
      </c>
      <c r="I15" s="16">
        <v>72</v>
      </c>
      <c r="J15" s="16">
        <v>1</v>
      </c>
      <c r="K15" s="16">
        <v>3</v>
      </c>
      <c r="L15" s="7">
        <v>24</v>
      </c>
      <c r="M15" s="8">
        <v>26600</v>
      </c>
      <c r="N15" s="9">
        <v>26900</v>
      </c>
      <c r="O15" s="47">
        <v>26750</v>
      </c>
      <c r="P15" s="53">
        <v>642000</v>
      </c>
      <c r="Q15" s="10" t="s">
        <v>27</v>
      </c>
      <c r="R15" s="17" t="s">
        <v>328</v>
      </c>
      <c r="S15" s="10" t="s">
        <v>329</v>
      </c>
      <c r="T15" s="10" t="s">
        <v>330</v>
      </c>
      <c r="U15" s="10"/>
      <c r="V15" s="10"/>
      <c r="W15" s="10"/>
    </row>
    <row r="16" spans="1:23" ht="33.75">
      <c r="A16" s="13">
        <v>13</v>
      </c>
      <c r="B16" s="13">
        <v>34</v>
      </c>
      <c r="C16" s="11" t="s">
        <v>339</v>
      </c>
      <c r="D16" s="37" t="s">
        <v>340</v>
      </c>
      <c r="E16" s="11" t="s">
        <v>46</v>
      </c>
      <c r="F16" s="6" t="s">
        <v>122</v>
      </c>
      <c r="G16" s="31">
        <v>3898</v>
      </c>
      <c r="H16" s="7">
        <v>106</v>
      </c>
      <c r="I16" s="7">
        <v>106</v>
      </c>
      <c r="J16" s="7">
        <v>1</v>
      </c>
      <c r="K16" s="7">
        <v>1</v>
      </c>
      <c r="L16" s="7">
        <v>106</v>
      </c>
      <c r="M16" s="8">
        <v>129200</v>
      </c>
      <c r="N16" s="19">
        <v>129200</v>
      </c>
      <c r="O16" s="47">
        <v>129200</v>
      </c>
      <c r="P16" s="53">
        <v>13695200</v>
      </c>
      <c r="Q16" s="10" t="s">
        <v>27</v>
      </c>
      <c r="R16" s="17" t="s">
        <v>341</v>
      </c>
      <c r="S16" s="10" t="s">
        <v>342</v>
      </c>
      <c r="T16" s="10" t="s">
        <v>343</v>
      </c>
      <c r="U16" s="10"/>
      <c r="V16" s="10"/>
      <c r="W16" s="10"/>
    </row>
    <row r="17" spans="1:23" ht="33.75">
      <c r="A17" s="13">
        <v>14</v>
      </c>
      <c r="B17" s="13">
        <v>35</v>
      </c>
      <c r="C17" s="11" t="s">
        <v>339</v>
      </c>
      <c r="D17" s="37" t="s">
        <v>340</v>
      </c>
      <c r="E17" s="11" t="s">
        <v>46</v>
      </c>
      <c r="F17" s="6" t="s">
        <v>122</v>
      </c>
      <c r="G17" s="31">
        <v>3898</v>
      </c>
      <c r="H17" s="7">
        <v>484</v>
      </c>
      <c r="I17" s="7">
        <v>484</v>
      </c>
      <c r="J17" s="7">
        <v>1</v>
      </c>
      <c r="K17" s="7">
        <v>1</v>
      </c>
      <c r="L17" s="7">
        <v>484</v>
      </c>
      <c r="M17" s="8">
        <v>36200</v>
      </c>
      <c r="N17" s="19">
        <v>38800</v>
      </c>
      <c r="O17" s="47">
        <v>37500</v>
      </c>
      <c r="P17" s="53">
        <v>18150000</v>
      </c>
      <c r="Q17" s="10" t="s">
        <v>344</v>
      </c>
      <c r="R17" s="17" t="s">
        <v>341</v>
      </c>
      <c r="S17" s="10" t="s">
        <v>342</v>
      </c>
      <c r="T17" s="10" t="s">
        <v>343</v>
      </c>
      <c r="U17" s="10"/>
      <c r="V17" s="10"/>
      <c r="W17" s="10"/>
    </row>
    <row r="18" spans="1:23" ht="33.75">
      <c r="A18" s="13">
        <v>15</v>
      </c>
      <c r="B18" s="13">
        <v>36</v>
      </c>
      <c r="C18" s="11" t="s">
        <v>395</v>
      </c>
      <c r="D18" s="37" t="s">
        <v>396</v>
      </c>
      <c r="E18" s="11" t="s">
        <v>46</v>
      </c>
      <c r="F18" s="6" t="s">
        <v>122</v>
      </c>
      <c r="G18" s="31">
        <v>3967</v>
      </c>
      <c r="H18" s="7" t="s">
        <v>397</v>
      </c>
      <c r="I18" s="7">
        <v>90</v>
      </c>
      <c r="J18" s="7">
        <v>1</v>
      </c>
      <c r="K18" s="7">
        <v>2</v>
      </c>
      <c r="L18" s="7">
        <v>45</v>
      </c>
      <c r="M18" s="8">
        <v>105400</v>
      </c>
      <c r="N18" s="19">
        <v>105400</v>
      </c>
      <c r="O18" s="47">
        <v>105400</v>
      </c>
      <c r="P18" s="53">
        <v>4743000</v>
      </c>
      <c r="Q18" s="10" t="s">
        <v>27</v>
      </c>
      <c r="R18" s="17" t="s">
        <v>398</v>
      </c>
      <c r="S18" s="10" t="s">
        <v>399</v>
      </c>
      <c r="T18" s="10" t="s">
        <v>400</v>
      </c>
      <c r="U18" s="10"/>
      <c r="V18" s="10"/>
      <c r="W18" s="10"/>
    </row>
    <row r="19" spans="1:23" ht="33.75">
      <c r="A19" s="13">
        <v>16</v>
      </c>
      <c r="B19" s="13">
        <v>37</v>
      </c>
      <c r="C19" s="11" t="s">
        <v>395</v>
      </c>
      <c r="D19" s="37" t="s">
        <v>396</v>
      </c>
      <c r="E19" s="11" t="s">
        <v>46</v>
      </c>
      <c r="F19" s="6" t="s">
        <v>122</v>
      </c>
      <c r="G19" s="31">
        <v>3967</v>
      </c>
      <c r="H19" s="7" t="s">
        <v>401</v>
      </c>
      <c r="I19" s="7">
        <v>774</v>
      </c>
      <c r="J19" s="7">
        <v>1</v>
      </c>
      <c r="K19" s="7">
        <v>2</v>
      </c>
      <c r="L19" s="7">
        <v>387</v>
      </c>
      <c r="M19" s="8">
        <v>29500</v>
      </c>
      <c r="N19" s="19">
        <v>31600</v>
      </c>
      <c r="O19" s="47">
        <v>30550</v>
      </c>
      <c r="P19" s="53">
        <v>11822850</v>
      </c>
      <c r="Q19" s="10" t="s">
        <v>402</v>
      </c>
      <c r="R19" s="17" t="s">
        <v>398</v>
      </c>
      <c r="S19" s="10" t="s">
        <v>399</v>
      </c>
      <c r="T19" s="10" t="s">
        <v>400</v>
      </c>
      <c r="U19" s="10"/>
      <c r="V19" s="10"/>
      <c r="W19" s="10"/>
    </row>
    <row r="20" spans="1:23" ht="67.5">
      <c r="A20" s="13">
        <v>17</v>
      </c>
      <c r="B20" s="13">
        <v>381</v>
      </c>
      <c r="C20" s="5" t="s">
        <v>478</v>
      </c>
      <c r="D20" s="5" t="s">
        <v>479</v>
      </c>
      <c r="E20" s="11" t="s">
        <v>24</v>
      </c>
      <c r="F20" s="12" t="s">
        <v>80</v>
      </c>
      <c r="G20" s="29">
        <v>413</v>
      </c>
      <c r="H20" s="16">
        <v>64</v>
      </c>
      <c r="I20" s="16">
        <v>64</v>
      </c>
      <c r="J20" s="16">
        <v>1</v>
      </c>
      <c r="K20" s="16">
        <v>1</v>
      </c>
      <c r="L20" s="7">
        <v>64</v>
      </c>
      <c r="M20" s="8">
        <v>38100</v>
      </c>
      <c r="N20" s="9">
        <v>41000</v>
      </c>
      <c r="O20" s="47">
        <v>39550</v>
      </c>
      <c r="P20" s="53">
        <v>2531200</v>
      </c>
      <c r="Q20" s="10" t="s">
        <v>27</v>
      </c>
      <c r="R20" s="17" t="s">
        <v>480</v>
      </c>
      <c r="S20" s="10" t="s">
        <v>481</v>
      </c>
      <c r="T20" s="10" t="s">
        <v>482</v>
      </c>
      <c r="U20" s="10" t="s">
        <v>273</v>
      </c>
      <c r="V20" s="10" t="s">
        <v>274</v>
      </c>
      <c r="W20" s="10" t="s">
        <v>275</v>
      </c>
    </row>
    <row r="21" spans="1:23" ht="45">
      <c r="A21" s="13">
        <v>18</v>
      </c>
      <c r="B21" s="13">
        <v>30</v>
      </c>
      <c r="C21" s="11" t="s">
        <v>69</v>
      </c>
      <c r="D21" s="11">
        <v>38</v>
      </c>
      <c r="E21" s="11" t="s">
        <v>46</v>
      </c>
      <c r="F21" s="6" t="s">
        <v>54</v>
      </c>
      <c r="G21" s="31">
        <v>3630</v>
      </c>
      <c r="H21" s="7" t="s">
        <v>72</v>
      </c>
      <c r="I21" s="7">
        <v>126</v>
      </c>
      <c r="J21" s="7">
        <v>330.5</v>
      </c>
      <c r="K21" s="7">
        <v>3630</v>
      </c>
      <c r="L21" s="7">
        <v>11.47190082644628</v>
      </c>
      <c r="M21" s="8">
        <v>159600</v>
      </c>
      <c r="N21" s="19">
        <v>161100</v>
      </c>
      <c r="O21" s="47">
        <v>160350</v>
      </c>
      <c r="P21" s="53">
        <v>1839519.297520661</v>
      </c>
      <c r="Q21" s="10" t="s">
        <v>27</v>
      </c>
      <c r="R21" s="17" t="s">
        <v>488</v>
      </c>
      <c r="S21" s="10" t="s">
        <v>489</v>
      </c>
      <c r="T21" s="10" t="s">
        <v>490</v>
      </c>
      <c r="U21" s="10"/>
      <c r="V21" s="10"/>
      <c r="W21" s="10"/>
    </row>
    <row r="22" spans="1:23" ht="45">
      <c r="A22" s="13">
        <v>19</v>
      </c>
      <c r="B22" s="13">
        <v>31</v>
      </c>
      <c r="C22" s="11" t="s">
        <v>69</v>
      </c>
      <c r="D22" s="11">
        <v>38</v>
      </c>
      <c r="E22" s="11" t="s">
        <v>46</v>
      </c>
      <c r="F22" s="6" t="s">
        <v>54</v>
      </c>
      <c r="G22" s="31">
        <v>3630</v>
      </c>
      <c r="H22" s="7" t="s">
        <v>76</v>
      </c>
      <c r="I22" s="7">
        <v>233</v>
      </c>
      <c r="J22" s="7">
        <v>330.5</v>
      </c>
      <c r="K22" s="7">
        <v>3630</v>
      </c>
      <c r="L22" s="7">
        <v>21.213911845730028</v>
      </c>
      <c r="M22" s="8">
        <v>43100</v>
      </c>
      <c r="N22" s="19">
        <v>46700</v>
      </c>
      <c r="O22" s="47">
        <v>44900</v>
      </c>
      <c r="P22" s="53">
        <v>952504.64187327819</v>
      </c>
      <c r="Q22" s="10" t="s">
        <v>60</v>
      </c>
      <c r="R22" s="17" t="s">
        <v>488</v>
      </c>
      <c r="S22" s="10" t="s">
        <v>489</v>
      </c>
      <c r="T22" s="10" t="s">
        <v>490</v>
      </c>
      <c r="U22" s="10"/>
      <c r="V22" s="10"/>
      <c r="W22" s="10"/>
    </row>
    <row r="23" spans="1:23" ht="67.5">
      <c r="A23" s="13">
        <v>20</v>
      </c>
      <c r="B23" s="13">
        <v>32</v>
      </c>
      <c r="C23" s="11" t="s">
        <v>69</v>
      </c>
      <c r="D23" s="11">
        <v>38</v>
      </c>
      <c r="E23" s="11" t="s">
        <v>46</v>
      </c>
      <c r="F23" s="6" t="s">
        <v>54</v>
      </c>
      <c r="G23" s="31">
        <v>3630</v>
      </c>
      <c r="H23" s="7" t="s">
        <v>111</v>
      </c>
      <c r="I23" s="7">
        <v>126</v>
      </c>
      <c r="J23" s="7">
        <v>165</v>
      </c>
      <c r="K23" s="7">
        <v>3630</v>
      </c>
      <c r="L23" s="7">
        <v>5.7272727272727275</v>
      </c>
      <c r="M23" s="8">
        <v>159600</v>
      </c>
      <c r="N23" s="19">
        <v>161100</v>
      </c>
      <c r="O23" s="47">
        <v>160350</v>
      </c>
      <c r="P23" s="53">
        <v>918368.18181818188</v>
      </c>
      <c r="Q23" s="10" t="s">
        <v>27</v>
      </c>
      <c r="R23" s="17" t="s">
        <v>499</v>
      </c>
      <c r="S23" s="10" t="s">
        <v>500</v>
      </c>
      <c r="T23" s="10" t="s">
        <v>501</v>
      </c>
      <c r="U23" s="10"/>
      <c r="V23" s="10"/>
      <c r="W23" s="10"/>
    </row>
    <row r="24" spans="1:23" ht="67.5">
      <c r="A24" s="13">
        <v>21</v>
      </c>
      <c r="B24" s="13">
        <v>33</v>
      </c>
      <c r="C24" s="11" t="s">
        <v>69</v>
      </c>
      <c r="D24" s="11">
        <v>38</v>
      </c>
      <c r="E24" s="11" t="s">
        <v>46</v>
      </c>
      <c r="F24" s="6" t="s">
        <v>54</v>
      </c>
      <c r="G24" s="31">
        <v>3630</v>
      </c>
      <c r="H24" s="7" t="s">
        <v>118</v>
      </c>
      <c r="I24" s="7">
        <v>233</v>
      </c>
      <c r="J24" s="7">
        <v>165</v>
      </c>
      <c r="K24" s="7">
        <v>3630</v>
      </c>
      <c r="L24" s="7">
        <v>10.590909090909092</v>
      </c>
      <c r="M24" s="8">
        <v>43100</v>
      </c>
      <c r="N24" s="19">
        <v>46700</v>
      </c>
      <c r="O24" s="47">
        <v>44900</v>
      </c>
      <c r="P24" s="53">
        <v>475531.81818181823</v>
      </c>
      <c r="Q24" s="10" t="s">
        <v>60</v>
      </c>
      <c r="R24" s="17" t="s">
        <v>499</v>
      </c>
      <c r="S24" s="10" t="s">
        <v>500</v>
      </c>
      <c r="T24" s="10" t="s">
        <v>501</v>
      </c>
      <c r="U24" s="10"/>
      <c r="V24" s="10"/>
      <c r="W24" s="10"/>
    </row>
    <row r="25" spans="1:23" ht="78.75">
      <c r="A25" s="13">
        <v>22</v>
      </c>
      <c r="B25" s="13">
        <v>28</v>
      </c>
      <c r="C25" s="11" t="s">
        <v>69</v>
      </c>
      <c r="D25" s="11">
        <v>38</v>
      </c>
      <c r="E25" s="11" t="s">
        <v>46</v>
      </c>
      <c r="F25" s="6" t="s">
        <v>54</v>
      </c>
      <c r="G25" s="31">
        <v>3630</v>
      </c>
      <c r="H25" s="7" t="s">
        <v>589</v>
      </c>
      <c r="I25" s="7">
        <v>126</v>
      </c>
      <c r="J25" s="7">
        <v>331</v>
      </c>
      <c r="K25" s="7">
        <v>3630</v>
      </c>
      <c r="L25" s="7">
        <v>11.489256198347107</v>
      </c>
      <c r="M25" s="8">
        <v>159600</v>
      </c>
      <c r="N25" s="19">
        <v>161100</v>
      </c>
      <c r="O25" s="47">
        <v>160350</v>
      </c>
      <c r="P25" s="53">
        <v>1842302.2314049585</v>
      </c>
      <c r="Q25" s="10" t="s">
        <v>27</v>
      </c>
      <c r="R25" s="17" t="s">
        <v>590</v>
      </c>
      <c r="S25" s="10" t="s">
        <v>591</v>
      </c>
      <c r="T25" s="10" t="s">
        <v>592</v>
      </c>
      <c r="U25" s="10"/>
      <c r="V25" s="10"/>
      <c r="W25" s="10"/>
    </row>
    <row r="26" spans="1:23" ht="78.75">
      <c r="A26" s="13">
        <v>23</v>
      </c>
      <c r="B26" s="13">
        <v>29</v>
      </c>
      <c r="C26" s="11" t="s">
        <v>69</v>
      </c>
      <c r="D26" s="11">
        <v>38</v>
      </c>
      <c r="E26" s="11" t="s">
        <v>46</v>
      </c>
      <c r="F26" s="6" t="s">
        <v>54</v>
      </c>
      <c r="G26" s="31">
        <v>3630</v>
      </c>
      <c r="H26" s="7" t="s">
        <v>59</v>
      </c>
      <c r="I26" s="7">
        <v>233</v>
      </c>
      <c r="J26" s="7">
        <v>331</v>
      </c>
      <c r="K26" s="7">
        <v>3630</v>
      </c>
      <c r="L26" s="7">
        <v>21.246005509641872</v>
      </c>
      <c r="M26" s="8">
        <v>43100</v>
      </c>
      <c r="N26" s="19">
        <v>46700</v>
      </c>
      <c r="O26" s="47">
        <v>44900</v>
      </c>
      <c r="P26" s="53">
        <v>953945.64738292003</v>
      </c>
      <c r="Q26" s="10" t="s">
        <v>60</v>
      </c>
      <c r="R26" s="17" t="s">
        <v>590</v>
      </c>
      <c r="S26" s="10" t="s">
        <v>591</v>
      </c>
      <c r="T26" s="10" t="s">
        <v>592</v>
      </c>
      <c r="U26" s="10"/>
      <c r="V26" s="10"/>
      <c r="W26" s="10"/>
    </row>
    <row r="27" spans="1:23" ht="67.5">
      <c r="A27" s="13">
        <v>24</v>
      </c>
      <c r="B27" s="13">
        <v>14</v>
      </c>
      <c r="C27" s="11" t="s">
        <v>69</v>
      </c>
      <c r="D27" s="11" t="s">
        <v>606</v>
      </c>
      <c r="E27" s="11" t="s">
        <v>46</v>
      </c>
      <c r="F27" s="6" t="s">
        <v>122</v>
      </c>
      <c r="G27" s="31">
        <v>1138</v>
      </c>
      <c r="H27" s="7">
        <v>39</v>
      </c>
      <c r="I27" s="7">
        <v>39</v>
      </c>
      <c r="J27" s="7">
        <v>1</v>
      </c>
      <c r="K27" s="7">
        <v>1</v>
      </c>
      <c r="L27" s="7">
        <v>39</v>
      </c>
      <c r="M27" s="8">
        <v>334400</v>
      </c>
      <c r="N27" s="19">
        <v>334400</v>
      </c>
      <c r="O27" s="47">
        <v>334400</v>
      </c>
      <c r="P27" s="53">
        <v>13041600</v>
      </c>
      <c r="Q27" s="10" t="s">
        <v>27</v>
      </c>
      <c r="R27" s="17" t="s">
        <v>607</v>
      </c>
      <c r="S27" s="10" t="s">
        <v>608</v>
      </c>
      <c r="T27" s="10" t="s">
        <v>609</v>
      </c>
      <c r="U27" s="10"/>
      <c r="V27" s="10"/>
      <c r="W27" s="10"/>
    </row>
    <row r="28" spans="1:23" ht="67.5">
      <c r="A28" s="13">
        <v>25</v>
      </c>
      <c r="B28" s="13">
        <v>15</v>
      </c>
      <c r="C28" s="11" t="s">
        <v>69</v>
      </c>
      <c r="D28" s="11" t="s">
        <v>606</v>
      </c>
      <c r="E28" s="11" t="s">
        <v>46</v>
      </c>
      <c r="F28" s="6" t="s">
        <v>122</v>
      </c>
      <c r="G28" s="31">
        <v>1138</v>
      </c>
      <c r="H28" s="7">
        <v>614</v>
      </c>
      <c r="I28" s="7">
        <v>614</v>
      </c>
      <c r="J28" s="7">
        <v>1</v>
      </c>
      <c r="K28" s="7">
        <v>1</v>
      </c>
      <c r="L28" s="7">
        <v>614</v>
      </c>
      <c r="M28" s="8">
        <v>103700</v>
      </c>
      <c r="N28" s="19">
        <v>103700</v>
      </c>
      <c r="O28" s="47">
        <v>103700</v>
      </c>
      <c r="P28" s="53">
        <v>63671800</v>
      </c>
      <c r="Q28" s="10" t="s">
        <v>610</v>
      </c>
      <c r="R28" s="17" t="s">
        <v>607</v>
      </c>
      <c r="S28" s="10" t="s">
        <v>608</v>
      </c>
      <c r="T28" s="10" t="s">
        <v>609</v>
      </c>
      <c r="U28" s="10"/>
      <c r="V28" s="10"/>
      <c r="W28" s="10"/>
    </row>
    <row r="29" spans="1:23" ht="33.75">
      <c r="A29" s="13">
        <v>26</v>
      </c>
      <c r="B29" s="13">
        <v>38</v>
      </c>
      <c r="C29" s="11" t="s">
        <v>395</v>
      </c>
      <c r="D29" s="37" t="s">
        <v>396</v>
      </c>
      <c r="E29" s="11" t="s">
        <v>46</v>
      </c>
      <c r="F29" s="6" t="s">
        <v>122</v>
      </c>
      <c r="G29" s="31">
        <v>3967</v>
      </c>
      <c r="H29" s="7" t="s">
        <v>397</v>
      </c>
      <c r="I29" s="7">
        <v>90</v>
      </c>
      <c r="J29" s="7">
        <v>1</v>
      </c>
      <c r="K29" s="7">
        <v>2</v>
      </c>
      <c r="L29" s="7">
        <v>45</v>
      </c>
      <c r="M29" s="8">
        <v>105400</v>
      </c>
      <c r="N29" s="19">
        <v>105400</v>
      </c>
      <c r="O29" s="47">
        <v>105400</v>
      </c>
      <c r="P29" s="53">
        <v>4743000</v>
      </c>
      <c r="Q29" s="10" t="s">
        <v>27</v>
      </c>
      <c r="R29" s="17" t="s">
        <v>728</v>
      </c>
      <c r="S29" s="10" t="s">
        <v>399</v>
      </c>
      <c r="T29" s="10" t="s">
        <v>400</v>
      </c>
      <c r="U29" s="10"/>
      <c r="V29" s="10"/>
      <c r="W29" s="10"/>
    </row>
    <row r="30" spans="1:23" ht="33.75">
      <c r="A30" s="13">
        <v>27</v>
      </c>
      <c r="B30" s="13">
        <v>39</v>
      </c>
      <c r="C30" s="11" t="s">
        <v>395</v>
      </c>
      <c r="D30" s="37" t="s">
        <v>396</v>
      </c>
      <c r="E30" s="11" t="s">
        <v>46</v>
      </c>
      <c r="F30" s="6" t="s">
        <v>122</v>
      </c>
      <c r="G30" s="31">
        <v>3967</v>
      </c>
      <c r="H30" s="7" t="s">
        <v>401</v>
      </c>
      <c r="I30" s="7">
        <v>774</v>
      </c>
      <c r="J30" s="7">
        <v>1</v>
      </c>
      <c r="K30" s="7">
        <v>2</v>
      </c>
      <c r="L30" s="7">
        <v>387</v>
      </c>
      <c r="M30" s="8">
        <v>29500</v>
      </c>
      <c r="N30" s="19">
        <v>31600</v>
      </c>
      <c r="O30" s="47">
        <v>30550</v>
      </c>
      <c r="P30" s="53">
        <v>11822850</v>
      </c>
      <c r="Q30" s="10" t="s">
        <v>402</v>
      </c>
      <c r="R30" s="17" t="s">
        <v>728</v>
      </c>
      <c r="S30" s="10" t="s">
        <v>399</v>
      </c>
      <c r="T30" s="10" t="s">
        <v>400</v>
      </c>
      <c r="U30" s="10"/>
      <c r="V30" s="10"/>
      <c r="W30" s="10"/>
    </row>
    <row r="31" spans="1:23" ht="67.5">
      <c r="A31" s="13">
        <v>28</v>
      </c>
      <c r="B31" s="13">
        <v>22</v>
      </c>
      <c r="C31" s="11" t="s">
        <v>69</v>
      </c>
      <c r="D31" s="11">
        <v>38</v>
      </c>
      <c r="E31" s="11" t="s">
        <v>46</v>
      </c>
      <c r="F31" s="6" t="s">
        <v>54</v>
      </c>
      <c r="G31" s="31">
        <v>3630</v>
      </c>
      <c r="H31" s="7" t="s">
        <v>589</v>
      </c>
      <c r="I31" s="7">
        <v>126</v>
      </c>
      <c r="J31" s="7">
        <v>331</v>
      </c>
      <c r="K31" s="7">
        <v>3630</v>
      </c>
      <c r="L31" s="7">
        <v>11.489256198347107</v>
      </c>
      <c r="M31" s="8">
        <v>159600</v>
      </c>
      <c r="N31" s="19">
        <v>161100</v>
      </c>
      <c r="O31" s="47">
        <v>160350</v>
      </c>
      <c r="P31" s="53">
        <v>1842302.2314049585</v>
      </c>
      <c r="Q31" s="10" t="s">
        <v>27</v>
      </c>
      <c r="R31" s="17" t="s">
        <v>745</v>
      </c>
      <c r="S31" s="10" t="s">
        <v>746</v>
      </c>
      <c r="T31" s="10" t="s">
        <v>747</v>
      </c>
      <c r="U31" s="10"/>
      <c r="V31" s="10"/>
      <c r="W31" s="10"/>
    </row>
    <row r="32" spans="1:23" ht="67.5">
      <c r="A32" s="13">
        <v>29</v>
      </c>
      <c r="B32" s="13">
        <v>23</v>
      </c>
      <c r="C32" s="11" t="s">
        <v>69</v>
      </c>
      <c r="D32" s="11">
        <v>38</v>
      </c>
      <c r="E32" s="11" t="s">
        <v>46</v>
      </c>
      <c r="F32" s="6" t="s">
        <v>54</v>
      </c>
      <c r="G32" s="31">
        <v>3630</v>
      </c>
      <c r="H32" s="7" t="s">
        <v>59</v>
      </c>
      <c r="I32" s="7">
        <v>233</v>
      </c>
      <c r="J32" s="7">
        <v>331</v>
      </c>
      <c r="K32" s="7">
        <v>3630</v>
      </c>
      <c r="L32" s="7">
        <v>21.246005509641872</v>
      </c>
      <c r="M32" s="8">
        <v>43100</v>
      </c>
      <c r="N32" s="19">
        <v>46700</v>
      </c>
      <c r="O32" s="47">
        <v>44900</v>
      </c>
      <c r="P32" s="53">
        <v>953945.64738292003</v>
      </c>
      <c r="Q32" s="10" t="s">
        <v>60</v>
      </c>
      <c r="R32" s="17" t="s">
        <v>745</v>
      </c>
      <c r="S32" s="10" t="s">
        <v>746</v>
      </c>
      <c r="T32" s="10" t="s">
        <v>747</v>
      </c>
      <c r="U32" s="10"/>
      <c r="V32" s="10"/>
      <c r="W32" s="10"/>
    </row>
    <row r="33" spans="1:23" ht="56.25">
      <c r="A33" s="13">
        <v>30</v>
      </c>
      <c r="B33" s="13">
        <v>16</v>
      </c>
      <c r="C33" s="11" t="s">
        <v>69</v>
      </c>
      <c r="D33" s="11">
        <v>38</v>
      </c>
      <c r="E33" s="11" t="s">
        <v>46</v>
      </c>
      <c r="F33" s="6" t="s">
        <v>54</v>
      </c>
      <c r="G33" s="31">
        <v>3630</v>
      </c>
      <c r="H33" s="7" t="s">
        <v>780</v>
      </c>
      <c r="I33" s="7">
        <v>126</v>
      </c>
      <c r="J33" s="7">
        <v>496</v>
      </c>
      <c r="K33" s="7">
        <v>3630</v>
      </c>
      <c r="L33" s="7">
        <v>17.216528925619837</v>
      </c>
      <c r="M33" s="8">
        <v>159600</v>
      </c>
      <c r="N33" s="19">
        <v>161100</v>
      </c>
      <c r="O33" s="47">
        <v>160350</v>
      </c>
      <c r="P33" s="53">
        <v>2760670.4132231409</v>
      </c>
      <c r="Q33" s="10" t="s">
        <v>27</v>
      </c>
      <c r="R33" s="17" t="s">
        <v>781</v>
      </c>
      <c r="S33" s="10" t="s">
        <v>782</v>
      </c>
      <c r="T33" s="10" t="s">
        <v>783</v>
      </c>
      <c r="U33" s="10"/>
      <c r="V33" s="10"/>
      <c r="W33" s="10"/>
    </row>
    <row r="34" spans="1:23" ht="56.25">
      <c r="A34" s="13">
        <v>31</v>
      </c>
      <c r="B34" s="13">
        <v>17</v>
      </c>
      <c r="C34" s="11" t="s">
        <v>69</v>
      </c>
      <c r="D34" s="11">
        <v>38</v>
      </c>
      <c r="E34" s="11" t="s">
        <v>46</v>
      </c>
      <c r="F34" s="6" t="s">
        <v>54</v>
      </c>
      <c r="G34" s="31">
        <v>3630</v>
      </c>
      <c r="H34" s="7" t="s">
        <v>784</v>
      </c>
      <c r="I34" s="7">
        <v>233</v>
      </c>
      <c r="J34" s="7">
        <v>496</v>
      </c>
      <c r="K34" s="7">
        <v>3630</v>
      </c>
      <c r="L34" s="7">
        <v>31.836914600550966</v>
      </c>
      <c r="M34" s="8">
        <v>43100</v>
      </c>
      <c r="N34" s="19">
        <v>46700</v>
      </c>
      <c r="O34" s="47">
        <v>44900</v>
      </c>
      <c r="P34" s="53">
        <v>1429477.4655647383</v>
      </c>
      <c r="Q34" s="10" t="s">
        <v>60</v>
      </c>
      <c r="R34" s="17" t="s">
        <v>781</v>
      </c>
      <c r="S34" s="10" t="s">
        <v>782</v>
      </c>
      <c r="T34" s="10" t="s">
        <v>783</v>
      </c>
      <c r="U34" s="10"/>
      <c r="V34" s="10"/>
      <c r="W34" s="10"/>
    </row>
    <row r="35" spans="1:23" ht="67.5">
      <c r="A35" s="13">
        <v>32</v>
      </c>
      <c r="B35" s="13">
        <v>46</v>
      </c>
      <c r="C35" s="11" t="s">
        <v>802</v>
      </c>
      <c r="D35" s="37" t="s">
        <v>803</v>
      </c>
      <c r="E35" s="11" t="s">
        <v>24</v>
      </c>
      <c r="F35" s="6" t="s">
        <v>54</v>
      </c>
      <c r="G35" s="31">
        <v>3992</v>
      </c>
      <c r="H35" s="7" t="s">
        <v>804</v>
      </c>
      <c r="I35" s="7">
        <v>26</v>
      </c>
      <c r="J35" s="7">
        <v>1</v>
      </c>
      <c r="K35" s="7">
        <v>4</v>
      </c>
      <c r="L35" s="7">
        <v>6.5</v>
      </c>
      <c r="M35" s="8">
        <v>70600</v>
      </c>
      <c r="N35" s="19">
        <v>72200</v>
      </c>
      <c r="O35" s="47">
        <v>71400</v>
      </c>
      <c r="P35" s="53">
        <v>464100</v>
      </c>
      <c r="Q35" s="10" t="s">
        <v>27</v>
      </c>
      <c r="R35" s="17" t="s">
        <v>805</v>
      </c>
      <c r="S35" s="10" t="s">
        <v>806</v>
      </c>
      <c r="T35" s="10" t="s">
        <v>807</v>
      </c>
      <c r="U35" s="10"/>
      <c r="V35" s="10"/>
      <c r="W35" s="10"/>
    </row>
    <row r="36" spans="1:23" ht="67.5">
      <c r="A36" s="13">
        <v>33</v>
      </c>
      <c r="B36" s="13">
        <v>47</v>
      </c>
      <c r="C36" s="11" t="s">
        <v>802</v>
      </c>
      <c r="D36" s="37" t="s">
        <v>803</v>
      </c>
      <c r="E36" s="11" t="s">
        <v>24</v>
      </c>
      <c r="F36" s="6" t="s">
        <v>54</v>
      </c>
      <c r="G36" s="31">
        <v>3992</v>
      </c>
      <c r="H36" s="7" t="s">
        <v>808</v>
      </c>
      <c r="I36" s="7">
        <v>129</v>
      </c>
      <c r="J36" s="7">
        <v>1</v>
      </c>
      <c r="K36" s="7">
        <v>4</v>
      </c>
      <c r="L36" s="7">
        <v>32.25</v>
      </c>
      <c r="M36" s="8">
        <v>18400</v>
      </c>
      <c r="N36" s="19">
        <v>18800</v>
      </c>
      <c r="O36" s="47">
        <v>18600</v>
      </c>
      <c r="P36" s="53">
        <v>599850</v>
      </c>
      <c r="Q36" s="10" t="s">
        <v>809</v>
      </c>
      <c r="R36" s="17" t="s">
        <v>805</v>
      </c>
      <c r="S36" s="10" t="s">
        <v>806</v>
      </c>
      <c r="T36" s="10" t="s">
        <v>807</v>
      </c>
      <c r="U36" s="10"/>
      <c r="V36" s="10"/>
      <c r="W36" s="10"/>
    </row>
    <row r="37" spans="1:23" ht="78.75">
      <c r="A37" s="13">
        <v>34</v>
      </c>
      <c r="B37" s="13">
        <v>40</v>
      </c>
      <c r="C37" s="11" t="s">
        <v>802</v>
      </c>
      <c r="D37" s="37" t="s">
        <v>803</v>
      </c>
      <c r="E37" s="11" t="s">
        <v>24</v>
      </c>
      <c r="F37" s="6" t="s">
        <v>54</v>
      </c>
      <c r="G37" s="31">
        <v>3992</v>
      </c>
      <c r="H37" s="7" t="s">
        <v>804</v>
      </c>
      <c r="I37" s="7">
        <v>26</v>
      </c>
      <c r="J37" s="7">
        <v>1</v>
      </c>
      <c r="K37" s="7">
        <v>4</v>
      </c>
      <c r="L37" s="7">
        <v>6.5</v>
      </c>
      <c r="M37" s="8">
        <v>70600</v>
      </c>
      <c r="N37" s="19">
        <v>72200</v>
      </c>
      <c r="O37" s="47">
        <v>71400</v>
      </c>
      <c r="P37" s="53">
        <v>464100</v>
      </c>
      <c r="Q37" s="10" t="s">
        <v>27</v>
      </c>
      <c r="R37" s="17" t="s">
        <v>810</v>
      </c>
      <c r="S37" s="10" t="s">
        <v>811</v>
      </c>
      <c r="T37" s="10" t="s">
        <v>812</v>
      </c>
      <c r="U37" s="10" t="s">
        <v>813</v>
      </c>
      <c r="V37" s="10" t="s">
        <v>814</v>
      </c>
      <c r="W37" s="10" t="s">
        <v>815</v>
      </c>
    </row>
    <row r="38" spans="1:23" ht="78.75">
      <c r="A38" s="13">
        <v>35</v>
      </c>
      <c r="B38" s="13">
        <v>41</v>
      </c>
      <c r="C38" s="11" t="s">
        <v>802</v>
      </c>
      <c r="D38" s="37" t="s">
        <v>803</v>
      </c>
      <c r="E38" s="11" t="s">
        <v>24</v>
      </c>
      <c r="F38" s="6" t="s">
        <v>54</v>
      </c>
      <c r="G38" s="31">
        <v>3992</v>
      </c>
      <c r="H38" s="7" t="s">
        <v>808</v>
      </c>
      <c r="I38" s="7">
        <v>129</v>
      </c>
      <c r="J38" s="7">
        <v>1</v>
      </c>
      <c r="K38" s="7">
        <v>4</v>
      </c>
      <c r="L38" s="7">
        <v>32.25</v>
      </c>
      <c r="M38" s="8">
        <v>18400</v>
      </c>
      <c r="N38" s="19">
        <v>18800</v>
      </c>
      <c r="O38" s="47">
        <v>18600</v>
      </c>
      <c r="P38" s="53">
        <v>599850</v>
      </c>
      <c r="Q38" s="10" t="s">
        <v>809</v>
      </c>
      <c r="R38" s="17" t="s">
        <v>810</v>
      </c>
      <c r="S38" s="10" t="s">
        <v>811</v>
      </c>
      <c r="T38" s="10" t="s">
        <v>812</v>
      </c>
      <c r="U38" s="10" t="s">
        <v>813</v>
      </c>
      <c r="V38" s="10" t="s">
        <v>814</v>
      </c>
      <c r="W38" s="10" t="s">
        <v>815</v>
      </c>
    </row>
    <row r="39" spans="1:23" ht="33.75">
      <c r="A39" s="13">
        <v>36</v>
      </c>
      <c r="B39" s="13">
        <v>42</v>
      </c>
      <c r="C39" s="11" t="s">
        <v>802</v>
      </c>
      <c r="D39" s="37" t="s">
        <v>803</v>
      </c>
      <c r="E39" s="11" t="s">
        <v>24</v>
      </c>
      <c r="F39" s="6" t="s">
        <v>54</v>
      </c>
      <c r="G39" s="31">
        <v>3992</v>
      </c>
      <c r="H39" s="7" t="s">
        <v>804</v>
      </c>
      <c r="I39" s="7">
        <v>26</v>
      </c>
      <c r="J39" s="7">
        <v>1</v>
      </c>
      <c r="K39" s="7">
        <v>4</v>
      </c>
      <c r="L39" s="7">
        <v>6.5</v>
      </c>
      <c r="M39" s="8">
        <v>70600</v>
      </c>
      <c r="N39" s="19">
        <v>72200</v>
      </c>
      <c r="O39" s="47">
        <v>71400</v>
      </c>
      <c r="P39" s="53">
        <v>464100</v>
      </c>
      <c r="Q39" s="10" t="s">
        <v>27</v>
      </c>
      <c r="R39" s="17" t="s">
        <v>816</v>
      </c>
      <c r="S39" s="10" t="s">
        <v>817</v>
      </c>
      <c r="T39" s="10" t="s">
        <v>818</v>
      </c>
      <c r="U39" s="10"/>
      <c r="V39" s="10"/>
      <c r="W39" s="10"/>
    </row>
    <row r="40" spans="1:23" ht="33.75">
      <c r="A40" s="13">
        <v>37</v>
      </c>
      <c r="B40" s="13">
        <v>43</v>
      </c>
      <c r="C40" s="11" t="s">
        <v>802</v>
      </c>
      <c r="D40" s="37" t="s">
        <v>803</v>
      </c>
      <c r="E40" s="11" t="s">
        <v>24</v>
      </c>
      <c r="F40" s="6" t="s">
        <v>54</v>
      </c>
      <c r="G40" s="31">
        <v>3992</v>
      </c>
      <c r="H40" s="7" t="s">
        <v>808</v>
      </c>
      <c r="I40" s="7">
        <v>129</v>
      </c>
      <c r="J40" s="7">
        <v>1</v>
      </c>
      <c r="K40" s="7">
        <v>4</v>
      </c>
      <c r="L40" s="7">
        <v>32.25</v>
      </c>
      <c r="M40" s="8">
        <v>18400</v>
      </c>
      <c r="N40" s="19">
        <v>18800</v>
      </c>
      <c r="O40" s="47">
        <v>18600</v>
      </c>
      <c r="P40" s="53">
        <v>599850</v>
      </c>
      <c r="Q40" s="10" t="s">
        <v>809</v>
      </c>
      <c r="R40" s="17" t="s">
        <v>816</v>
      </c>
      <c r="S40" s="10" t="s">
        <v>817</v>
      </c>
      <c r="T40" s="10" t="s">
        <v>817</v>
      </c>
      <c r="U40" s="10"/>
      <c r="V40" s="10"/>
      <c r="W40" s="10"/>
    </row>
    <row r="41" spans="1:23" ht="90">
      <c r="A41" s="13">
        <v>38</v>
      </c>
      <c r="B41" s="13">
        <v>44</v>
      </c>
      <c r="C41" s="11" t="s">
        <v>802</v>
      </c>
      <c r="D41" s="37" t="s">
        <v>803</v>
      </c>
      <c r="E41" s="11" t="s">
        <v>24</v>
      </c>
      <c r="F41" s="6" t="s">
        <v>54</v>
      </c>
      <c r="G41" s="31">
        <v>3992</v>
      </c>
      <c r="H41" s="7" t="s">
        <v>804</v>
      </c>
      <c r="I41" s="7">
        <v>26</v>
      </c>
      <c r="J41" s="7">
        <v>1</v>
      </c>
      <c r="K41" s="7">
        <v>4</v>
      </c>
      <c r="L41" s="7">
        <v>6.5</v>
      </c>
      <c r="M41" s="8">
        <v>70600</v>
      </c>
      <c r="N41" s="19">
        <v>72200</v>
      </c>
      <c r="O41" s="47">
        <v>71400</v>
      </c>
      <c r="P41" s="53">
        <v>464100</v>
      </c>
      <c r="Q41" s="10" t="s">
        <v>27</v>
      </c>
      <c r="R41" s="17" t="s">
        <v>819</v>
      </c>
      <c r="S41" s="10" t="s">
        <v>820</v>
      </c>
      <c r="T41" s="10" t="s">
        <v>820</v>
      </c>
      <c r="U41" s="10" t="s">
        <v>821</v>
      </c>
      <c r="V41" s="10" t="s">
        <v>822</v>
      </c>
      <c r="W41" s="10" t="s">
        <v>823</v>
      </c>
    </row>
    <row r="42" spans="1:23" ht="90">
      <c r="A42" s="13">
        <v>39</v>
      </c>
      <c r="B42" s="13">
        <v>45</v>
      </c>
      <c r="C42" s="11" t="s">
        <v>802</v>
      </c>
      <c r="D42" s="37" t="s">
        <v>803</v>
      </c>
      <c r="E42" s="11" t="s">
        <v>24</v>
      </c>
      <c r="F42" s="6" t="s">
        <v>54</v>
      </c>
      <c r="G42" s="31">
        <v>3992</v>
      </c>
      <c r="H42" s="7" t="s">
        <v>808</v>
      </c>
      <c r="I42" s="7">
        <v>129</v>
      </c>
      <c r="J42" s="7">
        <v>1</v>
      </c>
      <c r="K42" s="7">
        <v>4</v>
      </c>
      <c r="L42" s="7">
        <v>32.25</v>
      </c>
      <c r="M42" s="8">
        <v>18400</v>
      </c>
      <c r="N42" s="19">
        <v>18800</v>
      </c>
      <c r="O42" s="47">
        <v>18600</v>
      </c>
      <c r="P42" s="53">
        <v>599850</v>
      </c>
      <c r="Q42" s="10" t="s">
        <v>809</v>
      </c>
      <c r="R42" s="17" t="s">
        <v>819</v>
      </c>
      <c r="S42" s="10" t="s">
        <v>820</v>
      </c>
      <c r="T42" s="10" t="s">
        <v>820</v>
      </c>
      <c r="U42" s="10" t="s">
        <v>821</v>
      </c>
      <c r="V42" s="10" t="s">
        <v>822</v>
      </c>
      <c r="W42" s="10" t="s">
        <v>823</v>
      </c>
    </row>
    <row r="43" spans="1:23" ht="56.25">
      <c r="A43" s="13">
        <v>40</v>
      </c>
      <c r="B43" s="13">
        <v>12</v>
      </c>
      <c r="C43" s="11" t="s">
        <v>478</v>
      </c>
      <c r="D43" s="11" t="s">
        <v>867</v>
      </c>
      <c r="E43" s="11" t="s">
        <v>24</v>
      </c>
      <c r="F43" s="6" t="s">
        <v>25</v>
      </c>
      <c r="G43" s="31">
        <v>9818</v>
      </c>
      <c r="H43" s="7">
        <v>97</v>
      </c>
      <c r="I43" s="7">
        <v>97</v>
      </c>
      <c r="J43" s="7">
        <v>1</v>
      </c>
      <c r="K43" s="7">
        <v>1</v>
      </c>
      <c r="L43" s="7">
        <v>97</v>
      </c>
      <c r="M43" s="8">
        <v>22300</v>
      </c>
      <c r="N43" s="9">
        <v>22700</v>
      </c>
      <c r="O43" s="47">
        <v>22500</v>
      </c>
      <c r="P43" s="53">
        <v>2182500</v>
      </c>
      <c r="Q43" s="10" t="s">
        <v>27</v>
      </c>
      <c r="R43" s="17" t="s">
        <v>868</v>
      </c>
      <c r="S43" s="10" t="s">
        <v>869</v>
      </c>
      <c r="T43" s="10" t="s">
        <v>870</v>
      </c>
      <c r="U43" s="10"/>
      <c r="V43" s="10"/>
      <c r="W43" s="10"/>
    </row>
    <row r="44" spans="1:23" ht="56.25">
      <c r="A44" s="13">
        <v>41</v>
      </c>
      <c r="B44" s="13">
        <v>13</v>
      </c>
      <c r="C44" s="11" t="s">
        <v>478</v>
      </c>
      <c r="D44" s="11" t="s">
        <v>867</v>
      </c>
      <c r="E44" s="11" t="s">
        <v>24</v>
      </c>
      <c r="F44" s="6" t="s">
        <v>25</v>
      </c>
      <c r="G44" s="31">
        <v>9818</v>
      </c>
      <c r="H44" s="7">
        <v>1711</v>
      </c>
      <c r="I44" s="7">
        <v>1711</v>
      </c>
      <c r="J44" s="7">
        <v>1</v>
      </c>
      <c r="K44" s="7">
        <v>1</v>
      </c>
      <c r="L44" s="7">
        <v>1711</v>
      </c>
      <c r="M44" s="8">
        <v>6200</v>
      </c>
      <c r="N44" s="9">
        <v>6400</v>
      </c>
      <c r="O44" s="47">
        <v>6300</v>
      </c>
      <c r="P44" s="53">
        <v>10779300</v>
      </c>
      <c r="Q44" s="10" t="s">
        <v>871</v>
      </c>
      <c r="R44" s="17" t="s">
        <v>868</v>
      </c>
      <c r="S44" s="10" t="s">
        <v>869</v>
      </c>
      <c r="T44" s="10" t="s">
        <v>870</v>
      </c>
      <c r="U44" s="10"/>
      <c r="V44" s="10"/>
      <c r="W44" s="10"/>
    </row>
    <row r="45" spans="1:23" ht="67.5">
      <c r="A45" s="13">
        <v>42</v>
      </c>
      <c r="B45" s="13">
        <v>18</v>
      </c>
      <c r="C45" s="11" t="s">
        <v>69</v>
      </c>
      <c r="D45" s="11">
        <v>38</v>
      </c>
      <c r="E45" s="11" t="s">
        <v>46</v>
      </c>
      <c r="F45" s="6" t="s">
        <v>54</v>
      </c>
      <c r="G45" s="31">
        <v>3630</v>
      </c>
      <c r="H45" s="7" t="s">
        <v>905</v>
      </c>
      <c r="I45" s="7">
        <v>126</v>
      </c>
      <c r="J45" s="7">
        <v>1150</v>
      </c>
      <c r="K45" s="7">
        <v>3630</v>
      </c>
      <c r="L45" s="7">
        <v>39.917355371900825</v>
      </c>
      <c r="M45" s="8">
        <v>159600</v>
      </c>
      <c r="N45" s="19">
        <v>161100</v>
      </c>
      <c r="O45" s="47">
        <v>160350</v>
      </c>
      <c r="P45" s="53">
        <v>6400747.9338842975</v>
      </c>
      <c r="Q45" s="10" t="s">
        <v>27</v>
      </c>
      <c r="R45" s="17" t="s">
        <v>906</v>
      </c>
      <c r="S45" s="10" t="s">
        <v>907</v>
      </c>
      <c r="T45" s="10" t="s">
        <v>908</v>
      </c>
      <c r="U45" s="10"/>
      <c r="V45" s="10"/>
      <c r="W45" s="10"/>
    </row>
    <row r="46" spans="1:23" ht="67.5">
      <c r="A46" s="13">
        <v>43</v>
      </c>
      <c r="B46" s="13">
        <v>19</v>
      </c>
      <c r="C46" s="11" t="s">
        <v>69</v>
      </c>
      <c r="D46" s="11">
        <v>38</v>
      </c>
      <c r="E46" s="11" t="s">
        <v>46</v>
      </c>
      <c r="F46" s="6" t="s">
        <v>54</v>
      </c>
      <c r="G46" s="31">
        <v>3630</v>
      </c>
      <c r="H46" s="7" t="s">
        <v>909</v>
      </c>
      <c r="I46" s="7">
        <v>233</v>
      </c>
      <c r="J46" s="7">
        <v>1150</v>
      </c>
      <c r="K46" s="7">
        <v>3630</v>
      </c>
      <c r="L46" s="7">
        <v>73.815426997245169</v>
      </c>
      <c r="M46" s="8">
        <v>43100</v>
      </c>
      <c r="N46" s="19">
        <v>46700</v>
      </c>
      <c r="O46" s="47">
        <v>44900</v>
      </c>
      <c r="P46" s="53">
        <v>3314312.672176308</v>
      </c>
      <c r="Q46" s="10" t="s">
        <v>60</v>
      </c>
      <c r="R46" s="17" t="s">
        <v>906</v>
      </c>
      <c r="S46" s="10" t="s">
        <v>907</v>
      </c>
      <c r="T46" s="10" t="s">
        <v>908</v>
      </c>
      <c r="U46" s="10"/>
      <c r="V46" s="10"/>
      <c r="W46" s="10"/>
    </row>
    <row r="48" spans="1:23">
      <c r="A48" t="s">
        <v>998</v>
      </c>
      <c r="B48" s="70">
        <f>COUNT(B4:B46)</f>
        <v>43</v>
      </c>
      <c r="C48">
        <v>10</v>
      </c>
    </row>
    <row r="49" spans="1:2">
      <c r="A49" t="s">
        <v>999</v>
      </c>
      <c r="B49" s="74">
        <v>24</v>
      </c>
    </row>
    <row r="50" spans="1:2">
      <c r="A50" t="s">
        <v>1000</v>
      </c>
      <c r="B50" s="74">
        <v>5</v>
      </c>
    </row>
    <row r="51" spans="1:2">
      <c r="A51" t="s">
        <v>1001</v>
      </c>
      <c r="B51" s="70">
        <f>COUNTIF(Q4:Q46,"지상권")</f>
        <v>24</v>
      </c>
    </row>
    <row r="52" spans="1:2">
      <c r="A52" t="s">
        <v>1002</v>
      </c>
      <c r="B52" s="70">
        <f>COUNTA(Q4:Q46)-B51</f>
        <v>19</v>
      </c>
    </row>
  </sheetData>
  <autoFilter ref="A2:W3">
    <filterColumn colId="12" showButton="0"/>
    <filterColumn colId="13" showButton="0"/>
    <filterColumn colId="20" showButton="0"/>
    <filterColumn colId="21" showButton="0"/>
    <sortState ref="A5:W46">
      <sortCondition ref="A2:A3"/>
    </sortState>
  </autoFilter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25" right="0.25" top="0.75" bottom="0.75" header="0.3" footer="0.3"/>
  <pageSetup paperSize="9" scale="2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topLeftCell="A28" workbookViewId="0">
      <selection activeCell="D27" sqref="D27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33.75">
      <c r="A4" s="13">
        <v>1</v>
      </c>
      <c r="B4" s="13">
        <v>384</v>
      </c>
      <c r="C4" s="5" t="s">
        <v>37</v>
      </c>
      <c r="D4" s="5" t="s">
        <v>38</v>
      </c>
      <c r="E4" s="11" t="s">
        <v>33</v>
      </c>
      <c r="F4" s="12" t="s">
        <v>34</v>
      </c>
      <c r="G4" s="15">
        <v>55904</v>
      </c>
      <c r="H4" s="16" t="s">
        <v>39</v>
      </c>
      <c r="I4" s="16">
        <v>129</v>
      </c>
      <c r="J4" s="16">
        <v>1</v>
      </c>
      <c r="K4" s="16">
        <v>3</v>
      </c>
      <c r="L4" s="7">
        <v>43</v>
      </c>
      <c r="M4" s="8">
        <v>11700</v>
      </c>
      <c r="N4" s="9">
        <v>11900</v>
      </c>
      <c r="O4" s="47">
        <v>11800</v>
      </c>
      <c r="P4" s="53">
        <v>507400</v>
      </c>
      <c r="Q4" s="10" t="s">
        <v>27</v>
      </c>
      <c r="R4" s="17" t="s">
        <v>40</v>
      </c>
      <c r="S4" s="10" t="s">
        <v>41</v>
      </c>
      <c r="T4" s="10" t="s">
        <v>41</v>
      </c>
      <c r="U4" s="10"/>
      <c r="V4" s="10"/>
      <c r="W4" s="10"/>
    </row>
    <row r="5" spans="1:23" ht="33.75">
      <c r="A5" s="13">
        <v>2</v>
      </c>
      <c r="B5" s="13">
        <v>385</v>
      </c>
      <c r="C5" s="5" t="s">
        <v>37</v>
      </c>
      <c r="D5" s="5" t="s">
        <v>38</v>
      </c>
      <c r="E5" s="11" t="s">
        <v>33</v>
      </c>
      <c r="F5" s="12" t="s">
        <v>34</v>
      </c>
      <c r="G5" s="15">
        <v>55904</v>
      </c>
      <c r="H5" s="16" t="s">
        <v>42</v>
      </c>
      <c r="I5" s="16">
        <v>3190</v>
      </c>
      <c r="J5" s="16">
        <v>1</v>
      </c>
      <c r="K5" s="16">
        <v>3</v>
      </c>
      <c r="L5" s="7">
        <v>1063.3333333333333</v>
      </c>
      <c r="M5" s="8">
        <v>3000</v>
      </c>
      <c r="N5" s="9">
        <v>3100</v>
      </c>
      <c r="O5" s="47">
        <v>3050</v>
      </c>
      <c r="P5" s="53">
        <v>3243166.6666666665</v>
      </c>
      <c r="Q5" s="10" t="s">
        <v>43</v>
      </c>
      <c r="R5" s="17" t="s">
        <v>40</v>
      </c>
      <c r="S5" s="10" t="s">
        <v>41</v>
      </c>
      <c r="T5" s="10" t="s">
        <v>41</v>
      </c>
      <c r="U5" s="10"/>
      <c r="V5" s="10"/>
      <c r="W5" s="10"/>
    </row>
    <row r="6" spans="1:23" ht="78.75">
      <c r="A6" s="13">
        <v>3</v>
      </c>
      <c r="B6" s="13">
        <v>366</v>
      </c>
      <c r="C6" s="5" t="s">
        <v>44</v>
      </c>
      <c r="D6" s="18" t="s">
        <v>45</v>
      </c>
      <c r="E6" s="11" t="s">
        <v>46</v>
      </c>
      <c r="F6" s="12" t="s">
        <v>34</v>
      </c>
      <c r="G6" s="5">
        <v>1844</v>
      </c>
      <c r="H6" s="16">
        <v>83</v>
      </c>
      <c r="I6" s="16">
        <v>83</v>
      </c>
      <c r="J6" s="16">
        <v>1</v>
      </c>
      <c r="K6" s="16">
        <v>1</v>
      </c>
      <c r="L6" s="7">
        <v>83</v>
      </c>
      <c r="M6" s="8">
        <v>22400</v>
      </c>
      <c r="N6" s="9">
        <v>23700</v>
      </c>
      <c r="O6" s="47">
        <v>23050</v>
      </c>
      <c r="P6" s="53">
        <v>1913150</v>
      </c>
      <c r="Q6" s="10" t="s">
        <v>27</v>
      </c>
      <c r="R6" s="17" t="s">
        <v>47</v>
      </c>
      <c r="S6" s="10" t="s">
        <v>48</v>
      </c>
      <c r="T6" s="10" t="s">
        <v>49</v>
      </c>
      <c r="U6" s="10" t="s">
        <v>50</v>
      </c>
      <c r="V6" s="10" t="s">
        <v>51</v>
      </c>
      <c r="W6" s="10" t="s">
        <v>52</v>
      </c>
    </row>
    <row r="7" spans="1:23" ht="45">
      <c r="A7" s="13">
        <v>4</v>
      </c>
      <c r="B7" s="13">
        <v>171</v>
      </c>
      <c r="C7" s="4" t="s">
        <v>188</v>
      </c>
      <c r="D7" s="5" t="s">
        <v>189</v>
      </c>
      <c r="E7" s="4" t="s">
        <v>24</v>
      </c>
      <c r="F7" s="6" t="s">
        <v>122</v>
      </c>
      <c r="G7" s="28">
        <v>7825</v>
      </c>
      <c r="H7" s="7">
        <v>60</v>
      </c>
      <c r="I7" s="7">
        <v>60</v>
      </c>
      <c r="J7" s="7">
        <v>1</v>
      </c>
      <c r="K7" s="7">
        <v>5</v>
      </c>
      <c r="L7" s="7">
        <v>12</v>
      </c>
      <c r="M7" s="8">
        <v>21400</v>
      </c>
      <c r="N7" s="9">
        <v>21400</v>
      </c>
      <c r="O7" s="47">
        <v>21400</v>
      </c>
      <c r="P7" s="53">
        <v>256800</v>
      </c>
      <c r="Q7" s="10" t="s">
        <v>27</v>
      </c>
      <c r="R7" s="17" t="s">
        <v>190</v>
      </c>
      <c r="S7" s="5" t="s">
        <v>191</v>
      </c>
      <c r="T7" s="5" t="s">
        <v>192</v>
      </c>
      <c r="U7" s="10"/>
      <c r="V7" s="10"/>
      <c r="W7" s="10"/>
    </row>
    <row r="8" spans="1:23" ht="45">
      <c r="A8" s="13">
        <v>5</v>
      </c>
      <c r="B8" s="13">
        <v>172</v>
      </c>
      <c r="C8" s="4" t="s">
        <v>188</v>
      </c>
      <c r="D8" s="5" t="s">
        <v>189</v>
      </c>
      <c r="E8" s="4" t="s">
        <v>24</v>
      </c>
      <c r="F8" s="6" t="s">
        <v>122</v>
      </c>
      <c r="G8" s="28">
        <v>7825</v>
      </c>
      <c r="H8" s="20" t="s">
        <v>193</v>
      </c>
      <c r="I8" s="20">
        <v>2056</v>
      </c>
      <c r="J8" s="20">
        <v>1</v>
      </c>
      <c r="K8" s="20">
        <v>5</v>
      </c>
      <c r="L8" s="7">
        <v>411.20000000000005</v>
      </c>
      <c r="M8" s="8">
        <v>6000</v>
      </c>
      <c r="N8" s="9">
        <v>6000</v>
      </c>
      <c r="O8" s="47">
        <v>6000</v>
      </c>
      <c r="P8" s="53">
        <v>2467200.0000000005</v>
      </c>
      <c r="Q8" s="10" t="s">
        <v>194</v>
      </c>
      <c r="R8" s="17" t="s">
        <v>190</v>
      </c>
      <c r="S8" s="5" t="s">
        <v>191</v>
      </c>
      <c r="T8" s="5" t="s">
        <v>192</v>
      </c>
      <c r="U8" s="10"/>
      <c r="V8" s="10"/>
      <c r="W8" s="10"/>
    </row>
    <row r="9" spans="1:23" ht="33.75">
      <c r="A9" s="13">
        <v>6</v>
      </c>
      <c r="B9" s="13">
        <v>173</v>
      </c>
      <c r="C9" s="4" t="s">
        <v>188</v>
      </c>
      <c r="D9" s="5" t="s">
        <v>189</v>
      </c>
      <c r="E9" s="4" t="s">
        <v>24</v>
      </c>
      <c r="F9" s="6" t="s">
        <v>122</v>
      </c>
      <c r="G9" s="28">
        <v>7825</v>
      </c>
      <c r="H9" s="20" t="s">
        <v>198</v>
      </c>
      <c r="I9" s="20">
        <v>60</v>
      </c>
      <c r="J9" s="20">
        <v>1</v>
      </c>
      <c r="K9" s="20">
        <v>5</v>
      </c>
      <c r="L9" s="7">
        <v>12</v>
      </c>
      <c r="M9" s="8">
        <v>21400</v>
      </c>
      <c r="N9" s="9">
        <v>21400</v>
      </c>
      <c r="O9" s="47">
        <v>21400</v>
      </c>
      <c r="P9" s="53">
        <v>256800</v>
      </c>
      <c r="Q9" s="10" t="s">
        <v>27</v>
      </c>
      <c r="R9" s="17" t="s">
        <v>199</v>
      </c>
      <c r="S9" s="5" t="s">
        <v>200</v>
      </c>
      <c r="T9" s="5" t="s">
        <v>201</v>
      </c>
      <c r="U9" s="10"/>
      <c r="V9" s="10"/>
      <c r="W9" s="10"/>
    </row>
    <row r="10" spans="1:23" ht="33.75">
      <c r="A10" s="13">
        <v>7</v>
      </c>
      <c r="B10" s="13">
        <v>174</v>
      </c>
      <c r="C10" s="4" t="s">
        <v>188</v>
      </c>
      <c r="D10" s="5" t="s">
        <v>189</v>
      </c>
      <c r="E10" s="4" t="s">
        <v>24</v>
      </c>
      <c r="F10" s="6" t="s">
        <v>122</v>
      </c>
      <c r="G10" s="28">
        <v>7825</v>
      </c>
      <c r="H10" s="20" t="s">
        <v>193</v>
      </c>
      <c r="I10" s="20">
        <v>2056</v>
      </c>
      <c r="J10" s="20">
        <v>1</v>
      </c>
      <c r="K10" s="20">
        <v>5</v>
      </c>
      <c r="L10" s="7">
        <v>411.20000000000005</v>
      </c>
      <c r="M10" s="8">
        <v>6000</v>
      </c>
      <c r="N10" s="9">
        <v>6000</v>
      </c>
      <c r="O10" s="47">
        <v>6000</v>
      </c>
      <c r="P10" s="53">
        <v>2467200.0000000005</v>
      </c>
      <c r="Q10" s="10" t="s">
        <v>194</v>
      </c>
      <c r="R10" s="17" t="s">
        <v>199</v>
      </c>
      <c r="S10" s="5" t="s">
        <v>200</v>
      </c>
      <c r="T10" s="5" t="s">
        <v>201</v>
      </c>
      <c r="U10" s="10"/>
      <c r="V10" s="10"/>
      <c r="W10" s="10"/>
    </row>
    <row r="11" spans="1:23" ht="67.5">
      <c r="A11" s="13">
        <v>8</v>
      </c>
      <c r="B11" s="13">
        <v>175</v>
      </c>
      <c r="C11" s="4" t="s">
        <v>188</v>
      </c>
      <c r="D11" s="5" t="s">
        <v>189</v>
      </c>
      <c r="E11" s="4" t="s">
        <v>24</v>
      </c>
      <c r="F11" s="6" t="s">
        <v>122</v>
      </c>
      <c r="G11" s="28">
        <v>7825</v>
      </c>
      <c r="H11" s="20" t="s">
        <v>198</v>
      </c>
      <c r="I11" s="20">
        <v>60</v>
      </c>
      <c r="J11" s="20">
        <v>1</v>
      </c>
      <c r="K11" s="20">
        <v>5</v>
      </c>
      <c r="L11" s="7">
        <v>12</v>
      </c>
      <c r="M11" s="8">
        <v>21400</v>
      </c>
      <c r="N11" s="9">
        <v>21400</v>
      </c>
      <c r="O11" s="47">
        <v>21400</v>
      </c>
      <c r="P11" s="53">
        <v>256800</v>
      </c>
      <c r="Q11" s="10" t="s">
        <v>27</v>
      </c>
      <c r="R11" s="17" t="s">
        <v>202</v>
      </c>
      <c r="S11" s="5" t="s">
        <v>203</v>
      </c>
      <c r="T11" s="5" t="s">
        <v>204</v>
      </c>
      <c r="U11" s="10"/>
      <c r="V11" s="10"/>
      <c r="W11" s="10"/>
    </row>
    <row r="12" spans="1:23" ht="67.5">
      <c r="A12" s="13">
        <v>9</v>
      </c>
      <c r="B12" s="13">
        <v>176</v>
      </c>
      <c r="C12" s="4" t="s">
        <v>188</v>
      </c>
      <c r="D12" s="5" t="s">
        <v>189</v>
      </c>
      <c r="E12" s="4" t="s">
        <v>24</v>
      </c>
      <c r="F12" s="6" t="s">
        <v>122</v>
      </c>
      <c r="G12" s="28">
        <v>7825</v>
      </c>
      <c r="H12" s="20" t="s">
        <v>193</v>
      </c>
      <c r="I12" s="20">
        <v>2056</v>
      </c>
      <c r="J12" s="20">
        <v>1</v>
      </c>
      <c r="K12" s="20">
        <v>5</v>
      </c>
      <c r="L12" s="7">
        <v>411.20000000000005</v>
      </c>
      <c r="M12" s="8">
        <v>6000</v>
      </c>
      <c r="N12" s="9">
        <v>6000</v>
      </c>
      <c r="O12" s="47">
        <v>6000</v>
      </c>
      <c r="P12" s="53">
        <v>2467200.0000000005</v>
      </c>
      <c r="Q12" s="10" t="s">
        <v>194</v>
      </c>
      <c r="R12" s="17" t="s">
        <v>202</v>
      </c>
      <c r="S12" s="5" t="s">
        <v>203</v>
      </c>
      <c r="T12" s="5" t="s">
        <v>204</v>
      </c>
      <c r="U12" s="10"/>
      <c r="V12" s="10"/>
      <c r="W12" s="10"/>
    </row>
    <row r="13" spans="1:23" ht="33.75">
      <c r="A13" s="13">
        <v>10</v>
      </c>
      <c r="B13" s="13">
        <v>177</v>
      </c>
      <c r="C13" s="4" t="s">
        <v>188</v>
      </c>
      <c r="D13" s="5" t="s">
        <v>189</v>
      </c>
      <c r="E13" s="4" t="s">
        <v>24</v>
      </c>
      <c r="F13" s="6" t="s">
        <v>122</v>
      </c>
      <c r="G13" s="28">
        <v>7825</v>
      </c>
      <c r="H13" s="20" t="s">
        <v>198</v>
      </c>
      <c r="I13" s="20">
        <v>60</v>
      </c>
      <c r="J13" s="20">
        <v>1</v>
      </c>
      <c r="K13" s="20">
        <v>5</v>
      </c>
      <c r="L13" s="7">
        <v>12</v>
      </c>
      <c r="M13" s="8">
        <v>21400</v>
      </c>
      <c r="N13" s="9">
        <v>21400</v>
      </c>
      <c r="O13" s="47">
        <v>21400</v>
      </c>
      <c r="P13" s="53">
        <v>256800</v>
      </c>
      <c r="Q13" s="10" t="s">
        <v>27</v>
      </c>
      <c r="R13" s="17" t="s">
        <v>205</v>
      </c>
      <c r="S13" s="5" t="s">
        <v>206</v>
      </c>
      <c r="T13" s="5" t="s">
        <v>206</v>
      </c>
      <c r="U13" s="10"/>
      <c r="V13" s="10"/>
      <c r="W13" s="10"/>
    </row>
    <row r="14" spans="1:23" ht="33.75">
      <c r="A14" s="13">
        <v>11</v>
      </c>
      <c r="B14" s="13">
        <v>178</v>
      </c>
      <c r="C14" s="4" t="s">
        <v>188</v>
      </c>
      <c r="D14" s="5" t="s">
        <v>189</v>
      </c>
      <c r="E14" s="4" t="s">
        <v>24</v>
      </c>
      <c r="F14" s="6" t="s">
        <v>122</v>
      </c>
      <c r="G14" s="28">
        <v>7825</v>
      </c>
      <c r="H14" s="20" t="s">
        <v>193</v>
      </c>
      <c r="I14" s="20">
        <v>2056</v>
      </c>
      <c r="J14" s="20">
        <v>1</v>
      </c>
      <c r="K14" s="20">
        <v>5</v>
      </c>
      <c r="L14" s="7">
        <v>411.20000000000005</v>
      </c>
      <c r="M14" s="8">
        <v>6000</v>
      </c>
      <c r="N14" s="9">
        <v>6000</v>
      </c>
      <c r="O14" s="47">
        <v>6000</v>
      </c>
      <c r="P14" s="53">
        <v>2467200.0000000005</v>
      </c>
      <c r="Q14" s="10" t="s">
        <v>194</v>
      </c>
      <c r="R14" s="17" t="s">
        <v>205</v>
      </c>
      <c r="S14" s="5" t="s">
        <v>206</v>
      </c>
      <c r="T14" s="5" t="s">
        <v>206</v>
      </c>
      <c r="U14" s="10"/>
      <c r="V14" s="10"/>
      <c r="W14" s="10"/>
    </row>
    <row r="15" spans="1:23" ht="33.75">
      <c r="A15" s="13">
        <v>12</v>
      </c>
      <c r="B15" s="13">
        <v>179</v>
      </c>
      <c r="C15" s="4" t="s">
        <v>188</v>
      </c>
      <c r="D15" s="5" t="s">
        <v>189</v>
      </c>
      <c r="E15" s="4" t="s">
        <v>24</v>
      </c>
      <c r="F15" s="6" t="s">
        <v>122</v>
      </c>
      <c r="G15" s="28">
        <v>7825</v>
      </c>
      <c r="H15" s="20" t="s">
        <v>198</v>
      </c>
      <c r="I15" s="20">
        <v>60</v>
      </c>
      <c r="J15" s="20">
        <v>1</v>
      </c>
      <c r="K15" s="20">
        <v>5</v>
      </c>
      <c r="L15" s="7">
        <v>12</v>
      </c>
      <c r="M15" s="8">
        <v>21400</v>
      </c>
      <c r="N15" s="9">
        <v>21400</v>
      </c>
      <c r="O15" s="47">
        <v>21400</v>
      </c>
      <c r="P15" s="53">
        <v>256800</v>
      </c>
      <c r="Q15" s="10" t="s">
        <v>27</v>
      </c>
      <c r="R15" s="17" t="s">
        <v>207</v>
      </c>
      <c r="S15" s="5" t="s">
        <v>208</v>
      </c>
      <c r="T15" s="5" t="s">
        <v>208</v>
      </c>
      <c r="U15" s="10"/>
      <c r="V15" s="10"/>
      <c r="W15" s="10"/>
    </row>
    <row r="16" spans="1:23" ht="33.75">
      <c r="A16" s="13">
        <v>13</v>
      </c>
      <c r="B16" s="13">
        <v>180</v>
      </c>
      <c r="C16" s="4" t="s">
        <v>188</v>
      </c>
      <c r="D16" s="5" t="s">
        <v>189</v>
      </c>
      <c r="E16" s="4" t="s">
        <v>24</v>
      </c>
      <c r="F16" s="6" t="s">
        <v>122</v>
      </c>
      <c r="G16" s="28">
        <v>7825</v>
      </c>
      <c r="H16" s="20" t="s">
        <v>193</v>
      </c>
      <c r="I16" s="20">
        <v>2056</v>
      </c>
      <c r="J16" s="20">
        <v>1</v>
      </c>
      <c r="K16" s="20">
        <v>5</v>
      </c>
      <c r="L16" s="7">
        <v>411.20000000000005</v>
      </c>
      <c r="M16" s="8">
        <v>6000</v>
      </c>
      <c r="N16" s="9">
        <v>6000</v>
      </c>
      <c r="O16" s="47">
        <v>6000</v>
      </c>
      <c r="P16" s="53">
        <v>2467200.0000000005</v>
      </c>
      <c r="Q16" s="10" t="s">
        <v>194</v>
      </c>
      <c r="R16" s="17" t="s">
        <v>207</v>
      </c>
      <c r="S16" s="5" t="s">
        <v>208</v>
      </c>
      <c r="T16" s="5" t="s">
        <v>208</v>
      </c>
      <c r="U16" s="10"/>
      <c r="V16" s="10"/>
      <c r="W16" s="10"/>
    </row>
    <row r="17" spans="1:23" ht="78.75">
      <c r="A17" s="13">
        <v>14</v>
      </c>
      <c r="B17" s="13">
        <v>370</v>
      </c>
      <c r="C17" s="5" t="s">
        <v>212</v>
      </c>
      <c r="D17" s="5" t="s">
        <v>213</v>
      </c>
      <c r="E17" s="11" t="s">
        <v>24</v>
      </c>
      <c r="F17" s="12" t="s">
        <v>122</v>
      </c>
      <c r="G17" s="29">
        <v>7012</v>
      </c>
      <c r="H17" s="16" t="s">
        <v>214</v>
      </c>
      <c r="I17" s="16">
        <v>118</v>
      </c>
      <c r="J17" s="16">
        <v>1</v>
      </c>
      <c r="K17" s="16">
        <v>3</v>
      </c>
      <c r="L17" s="7">
        <v>39.333333333333329</v>
      </c>
      <c r="M17" s="8">
        <v>17000</v>
      </c>
      <c r="N17" s="9">
        <v>17900</v>
      </c>
      <c r="O17" s="47">
        <v>17450</v>
      </c>
      <c r="P17" s="53">
        <v>686366.66666666663</v>
      </c>
      <c r="Q17" s="10" t="s">
        <v>27</v>
      </c>
      <c r="R17" s="17" t="s">
        <v>215</v>
      </c>
      <c r="S17" s="10" t="s">
        <v>216</v>
      </c>
      <c r="T17" s="10" t="s">
        <v>217</v>
      </c>
      <c r="U17" s="10"/>
      <c r="V17" s="10"/>
      <c r="W17" s="10"/>
    </row>
    <row r="18" spans="1:23" ht="33.75">
      <c r="A18" s="13">
        <v>15</v>
      </c>
      <c r="B18" s="13">
        <v>382</v>
      </c>
      <c r="C18" s="5" t="s">
        <v>37</v>
      </c>
      <c r="D18" s="5" t="s">
        <v>250</v>
      </c>
      <c r="E18" s="11" t="s">
        <v>24</v>
      </c>
      <c r="F18" s="12" t="s">
        <v>25</v>
      </c>
      <c r="G18" s="29">
        <v>55904</v>
      </c>
      <c r="H18" s="16" t="s">
        <v>251</v>
      </c>
      <c r="I18" s="16">
        <v>129</v>
      </c>
      <c r="J18" s="16">
        <v>1</v>
      </c>
      <c r="K18" s="16">
        <v>3</v>
      </c>
      <c r="L18" s="7">
        <v>43</v>
      </c>
      <c r="M18" s="8">
        <v>11700</v>
      </c>
      <c r="N18" s="9">
        <v>11900</v>
      </c>
      <c r="O18" s="47">
        <v>11800</v>
      </c>
      <c r="P18" s="53">
        <v>507400</v>
      </c>
      <c r="Q18" s="10" t="s">
        <v>27</v>
      </c>
      <c r="R18" s="17" t="s">
        <v>252</v>
      </c>
      <c r="S18" s="10" t="s">
        <v>253</v>
      </c>
      <c r="T18" s="10" t="s">
        <v>253</v>
      </c>
      <c r="U18" s="10"/>
      <c r="V18" s="10"/>
      <c r="W18" s="10"/>
    </row>
    <row r="19" spans="1:23" ht="33.75">
      <c r="A19" s="13">
        <v>16</v>
      </c>
      <c r="B19" s="13">
        <v>383</v>
      </c>
      <c r="C19" s="5" t="s">
        <v>37</v>
      </c>
      <c r="D19" s="5" t="s">
        <v>250</v>
      </c>
      <c r="E19" s="11" t="s">
        <v>24</v>
      </c>
      <c r="F19" s="12" t="s">
        <v>25</v>
      </c>
      <c r="G19" s="29">
        <v>55904</v>
      </c>
      <c r="H19" s="16" t="s">
        <v>254</v>
      </c>
      <c r="I19" s="16">
        <v>3190</v>
      </c>
      <c r="J19" s="16">
        <v>1</v>
      </c>
      <c r="K19" s="16">
        <v>3</v>
      </c>
      <c r="L19" s="7">
        <v>1063.3333333333333</v>
      </c>
      <c r="M19" s="8">
        <v>3000</v>
      </c>
      <c r="N19" s="9">
        <v>3100</v>
      </c>
      <c r="O19" s="47">
        <v>3050</v>
      </c>
      <c r="P19" s="53">
        <v>3243166.6666666665</v>
      </c>
      <c r="Q19" s="10" t="s">
        <v>255</v>
      </c>
      <c r="R19" s="17" t="s">
        <v>252</v>
      </c>
      <c r="S19" s="10" t="s">
        <v>253</v>
      </c>
      <c r="T19" s="10" t="s">
        <v>253</v>
      </c>
      <c r="U19" s="10"/>
      <c r="V19" s="10"/>
      <c r="W19" s="10"/>
    </row>
    <row r="20" spans="1:23" ht="78.75">
      <c r="A20" s="13">
        <v>17</v>
      </c>
      <c r="B20" s="13">
        <v>368</v>
      </c>
      <c r="C20" s="5" t="s">
        <v>212</v>
      </c>
      <c r="D20" s="5" t="s">
        <v>213</v>
      </c>
      <c r="E20" s="11" t="s">
        <v>24</v>
      </c>
      <c r="F20" s="12" t="s">
        <v>122</v>
      </c>
      <c r="G20" s="29">
        <v>7012</v>
      </c>
      <c r="H20" s="16" t="s">
        <v>214</v>
      </c>
      <c r="I20" s="16">
        <v>118</v>
      </c>
      <c r="J20" s="16">
        <v>1</v>
      </c>
      <c r="K20" s="16">
        <v>3</v>
      </c>
      <c r="L20" s="7">
        <v>39.333333333333329</v>
      </c>
      <c r="M20" s="8">
        <v>17000</v>
      </c>
      <c r="N20" s="9">
        <v>17900</v>
      </c>
      <c r="O20" s="47">
        <v>17450</v>
      </c>
      <c r="P20" s="53">
        <v>686366.66666666663</v>
      </c>
      <c r="Q20" s="10" t="s">
        <v>27</v>
      </c>
      <c r="R20" s="17" t="s">
        <v>276</v>
      </c>
      <c r="S20" s="10" t="s">
        <v>277</v>
      </c>
      <c r="T20" s="10" t="s">
        <v>278</v>
      </c>
      <c r="U20" s="10"/>
      <c r="V20" s="10"/>
      <c r="W20" s="10"/>
    </row>
    <row r="21" spans="1:23" ht="33.75">
      <c r="A21" s="13">
        <v>18</v>
      </c>
      <c r="B21" s="13">
        <v>371</v>
      </c>
      <c r="C21" s="5" t="s">
        <v>286</v>
      </c>
      <c r="D21" s="5" t="s">
        <v>287</v>
      </c>
      <c r="E21" s="11" t="s">
        <v>288</v>
      </c>
      <c r="F21" s="12" t="s">
        <v>25</v>
      </c>
      <c r="G21" s="29">
        <v>26.5</v>
      </c>
      <c r="H21" s="16">
        <v>26.5</v>
      </c>
      <c r="I21" s="16">
        <v>26.5</v>
      </c>
      <c r="J21" s="16">
        <v>1</v>
      </c>
      <c r="K21" s="16">
        <v>1</v>
      </c>
      <c r="L21" s="7">
        <v>26.5</v>
      </c>
      <c r="M21" s="8">
        <v>20000</v>
      </c>
      <c r="N21" s="9">
        <v>21000</v>
      </c>
      <c r="O21" s="47">
        <v>20500</v>
      </c>
      <c r="P21" s="53">
        <v>543250</v>
      </c>
      <c r="Q21" s="10" t="s">
        <v>27</v>
      </c>
      <c r="R21" s="17" t="s">
        <v>289</v>
      </c>
      <c r="S21" s="10" t="s">
        <v>290</v>
      </c>
      <c r="T21" s="10" t="s">
        <v>291</v>
      </c>
      <c r="U21" s="10"/>
      <c r="V21" s="10"/>
      <c r="W21" s="10"/>
    </row>
    <row r="22" spans="1:23" ht="78.75">
      <c r="A22" s="13">
        <v>19</v>
      </c>
      <c r="B22" s="13">
        <v>369</v>
      </c>
      <c r="C22" s="5" t="s">
        <v>212</v>
      </c>
      <c r="D22" s="5" t="s">
        <v>213</v>
      </c>
      <c r="E22" s="11" t="s">
        <v>24</v>
      </c>
      <c r="F22" s="12" t="s">
        <v>122</v>
      </c>
      <c r="G22" s="29">
        <v>7012</v>
      </c>
      <c r="H22" s="16" t="s">
        <v>214</v>
      </c>
      <c r="I22" s="16">
        <v>118</v>
      </c>
      <c r="J22" s="16">
        <v>1</v>
      </c>
      <c r="K22" s="16">
        <v>3</v>
      </c>
      <c r="L22" s="7">
        <v>39.333333333333329</v>
      </c>
      <c r="M22" s="8">
        <v>17000</v>
      </c>
      <c r="N22" s="9">
        <v>17900</v>
      </c>
      <c r="O22" s="47">
        <v>17450</v>
      </c>
      <c r="P22" s="53">
        <v>686366.66666666663</v>
      </c>
      <c r="Q22" s="10" t="s">
        <v>27</v>
      </c>
      <c r="R22" s="17" t="s">
        <v>297</v>
      </c>
      <c r="S22" s="10" t="s">
        <v>298</v>
      </c>
      <c r="T22" s="10" t="s">
        <v>278</v>
      </c>
      <c r="U22" s="10"/>
      <c r="V22" s="10"/>
      <c r="W22" s="10"/>
    </row>
    <row r="23" spans="1:23" ht="33.75">
      <c r="A23" s="13">
        <v>20</v>
      </c>
      <c r="B23" s="13">
        <v>181</v>
      </c>
      <c r="C23" s="4" t="s">
        <v>322</v>
      </c>
      <c r="D23" s="36" t="s">
        <v>323</v>
      </c>
      <c r="E23" s="4" t="s">
        <v>121</v>
      </c>
      <c r="F23" s="6" t="s">
        <v>257</v>
      </c>
      <c r="G23" s="28">
        <v>1332</v>
      </c>
      <c r="H23" s="7">
        <v>68</v>
      </c>
      <c r="I23" s="7">
        <v>68</v>
      </c>
      <c r="J23" s="7">
        <v>1</v>
      </c>
      <c r="K23" s="7">
        <v>1</v>
      </c>
      <c r="L23" s="7">
        <v>68</v>
      </c>
      <c r="M23" s="8">
        <v>21400</v>
      </c>
      <c r="N23" s="9">
        <v>21500</v>
      </c>
      <c r="O23" s="47">
        <v>21450</v>
      </c>
      <c r="P23" s="53">
        <v>1458600</v>
      </c>
      <c r="Q23" s="10" t="s">
        <v>27</v>
      </c>
      <c r="R23" s="17" t="s">
        <v>324</v>
      </c>
      <c r="S23" s="10" t="s">
        <v>325</v>
      </c>
      <c r="T23" s="10" t="s">
        <v>326</v>
      </c>
      <c r="U23" s="10"/>
      <c r="V23" s="10"/>
      <c r="W23" s="10"/>
    </row>
    <row r="24" spans="1:23" ht="33.75">
      <c r="A24" s="13">
        <v>21</v>
      </c>
      <c r="B24" s="13">
        <v>182</v>
      </c>
      <c r="C24" s="4" t="s">
        <v>322</v>
      </c>
      <c r="D24" s="36" t="s">
        <v>323</v>
      </c>
      <c r="E24" s="4" t="s">
        <v>121</v>
      </c>
      <c r="F24" s="6" t="s">
        <v>257</v>
      </c>
      <c r="G24" s="28">
        <v>1332</v>
      </c>
      <c r="H24" s="7">
        <v>482</v>
      </c>
      <c r="I24" s="7">
        <v>482</v>
      </c>
      <c r="J24" s="7">
        <v>1</v>
      </c>
      <c r="K24" s="7">
        <v>1</v>
      </c>
      <c r="L24" s="7">
        <v>482</v>
      </c>
      <c r="M24" s="8">
        <v>6400</v>
      </c>
      <c r="N24" s="9">
        <v>6700</v>
      </c>
      <c r="O24" s="47">
        <v>6550</v>
      </c>
      <c r="P24" s="53">
        <v>3157100</v>
      </c>
      <c r="Q24" s="10" t="s">
        <v>327</v>
      </c>
      <c r="R24" s="17" t="s">
        <v>324</v>
      </c>
      <c r="S24" s="10" t="s">
        <v>325</v>
      </c>
      <c r="T24" s="10" t="s">
        <v>326</v>
      </c>
      <c r="U24" s="10"/>
      <c r="V24" s="10"/>
      <c r="W24" s="10"/>
    </row>
    <row r="25" spans="1:23" ht="56.25">
      <c r="A25" s="13">
        <v>22</v>
      </c>
      <c r="B25" s="13">
        <v>386</v>
      </c>
      <c r="C25" s="5" t="s">
        <v>37</v>
      </c>
      <c r="D25" s="5" t="s">
        <v>250</v>
      </c>
      <c r="E25" s="11" t="s">
        <v>24</v>
      </c>
      <c r="F25" s="12" t="s">
        <v>25</v>
      </c>
      <c r="G25" s="29">
        <v>55904</v>
      </c>
      <c r="H25" s="16" t="s">
        <v>251</v>
      </c>
      <c r="I25" s="16">
        <v>129</v>
      </c>
      <c r="J25" s="16">
        <v>1</v>
      </c>
      <c r="K25" s="16">
        <v>3</v>
      </c>
      <c r="L25" s="7">
        <v>43</v>
      </c>
      <c r="M25" s="8">
        <v>11700</v>
      </c>
      <c r="N25" s="9">
        <v>11900</v>
      </c>
      <c r="O25" s="47">
        <v>11800</v>
      </c>
      <c r="P25" s="53">
        <v>507400</v>
      </c>
      <c r="Q25" s="10" t="s">
        <v>27</v>
      </c>
      <c r="R25" s="17" t="s">
        <v>347</v>
      </c>
      <c r="S25" s="10" t="s">
        <v>348</v>
      </c>
      <c r="T25" s="10" t="s">
        <v>349</v>
      </c>
      <c r="U25" s="10" t="s">
        <v>350</v>
      </c>
      <c r="V25" s="10" t="s">
        <v>116</v>
      </c>
      <c r="W25" s="10" t="s">
        <v>351</v>
      </c>
    </row>
    <row r="26" spans="1:23" ht="56.25">
      <c r="A26" s="13">
        <v>23</v>
      </c>
      <c r="B26" s="13">
        <v>387</v>
      </c>
      <c r="C26" s="5" t="s">
        <v>37</v>
      </c>
      <c r="D26" s="5" t="s">
        <v>250</v>
      </c>
      <c r="E26" s="11" t="s">
        <v>24</v>
      </c>
      <c r="F26" s="12" t="s">
        <v>25</v>
      </c>
      <c r="G26" s="29">
        <v>55904</v>
      </c>
      <c r="H26" s="16" t="s">
        <v>254</v>
      </c>
      <c r="I26" s="16">
        <v>3190</v>
      </c>
      <c r="J26" s="16">
        <v>1</v>
      </c>
      <c r="K26" s="16">
        <v>3</v>
      </c>
      <c r="L26" s="7">
        <v>1063.3333333333333</v>
      </c>
      <c r="M26" s="8">
        <v>3000</v>
      </c>
      <c r="N26" s="9">
        <v>3100</v>
      </c>
      <c r="O26" s="47">
        <v>3050</v>
      </c>
      <c r="P26" s="53">
        <v>3243166.6666666665</v>
      </c>
      <c r="Q26" s="10" t="s">
        <v>255</v>
      </c>
      <c r="R26" s="17" t="s">
        <v>347</v>
      </c>
      <c r="S26" s="10" t="s">
        <v>348</v>
      </c>
      <c r="T26" s="10" t="s">
        <v>349</v>
      </c>
      <c r="U26" s="10" t="s">
        <v>350</v>
      </c>
      <c r="V26" s="10" t="s">
        <v>116</v>
      </c>
      <c r="W26" s="10" t="s">
        <v>351</v>
      </c>
    </row>
    <row r="27" spans="1:23" ht="33.75">
      <c r="A27" s="13">
        <v>24</v>
      </c>
      <c r="B27" s="13">
        <v>372</v>
      </c>
      <c r="C27" s="5" t="s">
        <v>875</v>
      </c>
      <c r="D27" s="5" t="s">
        <v>876</v>
      </c>
      <c r="E27" s="11" t="s">
        <v>46</v>
      </c>
      <c r="F27" s="12" t="s">
        <v>25</v>
      </c>
      <c r="G27" s="29">
        <v>4433.6000000000004</v>
      </c>
      <c r="H27" s="16" t="s">
        <v>877</v>
      </c>
      <c r="I27" s="16">
        <v>70</v>
      </c>
      <c r="J27" s="16">
        <v>1</v>
      </c>
      <c r="K27" s="16">
        <v>5</v>
      </c>
      <c r="L27" s="7">
        <v>14</v>
      </c>
      <c r="M27" s="8">
        <v>18100</v>
      </c>
      <c r="N27" s="9">
        <v>18100</v>
      </c>
      <c r="O27" s="47">
        <v>18100</v>
      </c>
      <c r="P27" s="53">
        <v>253400</v>
      </c>
      <c r="Q27" s="10" t="s">
        <v>27</v>
      </c>
      <c r="R27" s="17" t="s">
        <v>878</v>
      </c>
      <c r="S27" s="10" t="s">
        <v>879</v>
      </c>
      <c r="T27" s="10" t="s">
        <v>880</v>
      </c>
      <c r="U27" s="10"/>
      <c r="V27" s="10"/>
      <c r="W27" s="10"/>
    </row>
    <row r="28" spans="1:23" ht="33.75">
      <c r="A28" s="13">
        <v>25</v>
      </c>
      <c r="B28" s="13">
        <v>373</v>
      </c>
      <c r="C28" s="5" t="s">
        <v>875</v>
      </c>
      <c r="D28" s="5" t="s">
        <v>876</v>
      </c>
      <c r="E28" s="11" t="s">
        <v>46</v>
      </c>
      <c r="F28" s="12" t="s">
        <v>25</v>
      </c>
      <c r="G28" s="29">
        <v>4433.6000000000004</v>
      </c>
      <c r="H28" s="16" t="s">
        <v>881</v>
      </c>
      <c r="I28" s="16">
        <v>843</v>
      </c>
      <c r="J28" s="16">
        <v>1</v>
      </c>
      <c r="K28" s="16">
        <v>5</v>
      </c>
      <c r="L28" s="7">
        <v>168.60000000000002</v>
      </c>
      <c r="M28" s="8">
        <v>5200</v>
      </c>
      <c r="N28" s="9">
        <v>5600</v>
      </c>
      <c r="O28" s="47">
        <v>5400</v>
      </c>
      <c r="P28" s="53">
        <v>910440.00000000012</v>
      </c>
      <c r="Q28" s="10" t="s">
        <v>882</v>
      </c>
      <c r="R28" s="17" t="s">
        <v>878</v>
      </c>
      <c r="S28" s="10" t="s">
        <v>879</v>
      </c>
      <c r="T28" s="10" t="s">
        <v>880</v>
      </c>
      <c r="U28" s="10"/>
      <c r="V28" s="10"/>
      <c r="W28" s="10"/>
    </row>
    <row r="29" spans="1:23" ht="45">
      <c r="A29" s="13">
        <v>26</v>
      </c>
      <c r="B29" s="13">
        <v>374</v>
      </c>
      <c r="C29" s="5" t="s">
        <v>875</v>
      </c>
      <c r="D29" s="5" t="s">
        <v>876</v>
      </c>
      <c r="E29" s="11" t="s">
        <v>46</v>
      </c>
      <c r="F29" s="12" t="s">
        <v>25</v>
      </c>
      <c r="G29" s="29">
        <v>4433.6000000000004</v>
      </c>
      <c r="H29" s="16" t="s">
        <v>877</v>
      </c>
      <c r="I29" s="16">
        <v>70</v>
      </c>
      <c r="J29" s="16">
        <v>1</v>
      </c>
      <c r="K29" s="16">
        <v>5</v>
      </c>
      <c r="L29" s="7">
        <v>14</v>
      </c>
      <c r="M29" s="8">
        <v>18100</v>
      </c>
      <c r="N29" s="9">
        <v>18100</v>
      </c>
      <c r="O29" s="47">
        <v>18100</v>
      </c>
      <c r="P29" s="53">
        <v>253400</v>
      </c>
      <c r="Q29" s="10" t="s">
        <v>27</v>
      </c>
      <c r="R29" s="17" t="s">
        <v>883</v>
      </c>
      <c r="S29" s="10" t="s">
        <v>884</v>
      </c>
      <c r="T29" s="10" t="s">
        <v>885</v>
      </c>
      <c r="U29" s="10"/>
      <c r="V29" s="10"/>
      <c r="W29" s="10"/>
    </row>
    <row r="30" spans="1:23" ht="45">
      <c r="A30" s="13">
        <v>27</v>
      </c>
      <c r="B30" s="13">
        <v>375</v>
      </c>
      <c r="C30" s="5" t="s">
        <v>875</v>
      </c>
      <c r="D30" s="5" t="s">
        <v>876</v>
      </c>
      <c r="E30" s="11" t="s">
        <v>46</v>
      </c>
      <c r="F30" s="12" t="s">
        <v>25</v>
      </c>
      <c r="G30" s="29">
        <v>4433.6000000000004</v>
      </c>
      <c r="H30" s="16" t="s">
        <v>881</v>
      </c>
      <c r="I30" s="16">
        <v>843</v>
      </c>
      <c r="J30" s="16">
        <v>1</v>
      </c>
      <c r="K30" s="16">
        <v>5</v>
      </c>
      <c r="L30" s="7">
        <v>168.60000000000002</v>
      </c>
      <c r="M30" s="8">
        <v>5200</v>
      </c>
      <c r="N30" s="9">
        <v>5600</v>
      </c>
      <c r="O30" s="47">
        <v>5400</v>
      </c>
      <c r="P30" s="53">
        <v>910440.00000000012</v>
      </c>
      <c r="Q30" s="10" t="s">
        <v>882</v>
      </c>
      <c r="R30" s="17" t="s">
        <v>883</v>
      </c>
      <c r="S30" s="10" t="s">
        <v>884</v>
      </c>
      <c r="T30" s="10" t="s">
        <v>885</v>
      </c>
      <c r="U30" s="10"/>
      <c r="V30" s="10"/>
      <c r="W30" s="10"/>
    </row>
    <row r="31" spans="1:23" ht="78.75">
      <c r="A31" s="13">
        <v>28</v>
      </c>
      <c r="B31" s="13">
        <v>376</v>
      </c>
      <c r="C31" s="5" t="s">
        <v>875</v>
      </c>
      <c r="D31" s="5" t="s">
        <v>876</v>
      </c>
      <c r="E31" s="11" t="s">
        <v>46</v>
      </c>
      <c r="F31" s="12" t="s">
        <v>25</v>
      </c>
      <c r="G31" s="29">
        <v>4433.6000000000004</v>
      </c>
      <c r="H31" s="16" t="s">
        <v>886</v>
      </c>
      <c r="I31" s="16">
        <v>70</v>
      </c>
      <c r="J31" s="16">
        <v>3</v>
      </c>
      <c r="K31" s="16">
        <v>5</v>
      </c>
      <c r="L31" s="7">
        <v>42</v>
      </c>
      <c r="M31" s="8">
        <v>18100</v>
      </c>
      <c r="N31" s="9">
        <v>18100</v>
      </c>
      <c r="O31" s="47">
        <v>18100</v>
      </c>
      <c r="P31" s="53">
        <v>760200</v>
      </c>
      <c r="Q31" s="10" t="s">
        <v>27</v>
      </c>
      <c r="R31" s="17" t="s">
        <v>887</v>
      </c>
      <c r="S31" s="10" t="s">
        <v>888</v>
      </c>
      <c r="T31" s="10" t="s">
        <v>889</v>
      </c>
      <c r="U31" s="10"/>
      <c r="V31" s="10"/>
      <c r="W31" s="10"/>
    </row>
    <row r="32" spans="1:23" ht="78.75">
      <c r="A32" s="13">
        <v>29</v>
      </c>
      <c r="B32" s="13">
        <v>377</v>
      </c>
      <c r="C32" s="5" t="s">
        <v>875</v>
      </c>
      <c r="D32" s="5" t="s">
        <v>876</v>
      </c>
      <c r="E32" s="11" t="s">
        <v>46</v>
      </c>
      <c r="F32" s="12" t="s">
        <v>25</v>
      </c>
      <c r="G32" s="29">
        <v>4433.6000000000004</v>
      </c>
      <c r="H32" s="16" t="s">
        <v>890</v>
      </c>
      <c r="I32" s="16">
        <v>843</v>
      </c>
      <c r="J32" s="16">
        <v>3</v>
      </c>
      <c r="K32" s="16">
        <v>5</v>
      </c>
      <c r="L32" s="7">
        <v>505.79999999999995</v>
      </c>
      <c r="M32" s="8">
        <v>5200</v>
      </c>
      <c r="N32" s="9">
        <v>5600</v>
      </c>
      <c r="O32" s="47">
        <v>5400</v>
      </c>
      <c r="P32" s="53">
        <v>2731319.9999999995</v>
      </c>
      <c r="Q32" s="10" t="s">
        <v>882</v>
      </c>
      <c r="R32" s="17" t="s">
        <v>887</v>
      </c>
      <c r="S32" s="10" t="s">
        <v>888</v>
      </c>
      <c r="T32" s="10" t="s">
        <v>889</v>
      </c>
      <c r="U32" s="10"/>
      <c r="V32" s="10"/>
      <c r="W32" s="10"/>
    </row>
    <row r="35" spans="1:2">
      <c r="A35" t="s">
        <v>998</v>
      </c>
      <c r="B35" s="73">
        <f>COUNT(B4:B32)</f>
        <v>29</v>
      </c>
    </row>
    <row r="36" spans="1:2">
      <c r="A36" t="s">
        <v>999</v>
      </c>
      <c r="B36" s="73">
        <v>18</v>
      </c>
    </row>
    <row r="37" spans="1:2">
      <c r="A37" t="s">
        <v>1000</v>
      </c>
      <c r="B37" s="73">
        <v>2</v>
      </c>
    </row>
    <row r="38" spans="1:2">
      <c r="A38" t="s">
        <v>1001</v>
      </c>
      <c r="B38" s="73">
        <f>COUNTIF(Q4:Q32,"지상권")</f>
        <v>17</v>
      </c>
    </row>
    <row r="39" spans="1:2">
      <c r="A39" t="s">
        <v>1002</v>
      </c>
      <c r="B39" s="73">
        <v>12</v>
      </c>
    </row>
  </sheetData>
  <autoFilter ref="A2:W3">
    <filterColumn colId="12" showButton="0"/>
    <filterColumn colId="13" showButton="0"/>
    <filterColumn colId="20" showButton="0"/>
    <filterColumn colId="21" showButton="0"/>
    <sortState ref="A5:W32">
      <sortCondition ref="A2:A3"/>
    </sortState>
  </autoFilter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25" right="0.25" top="0.75" bottom="0.75" header="0.3" footer="0.3"/>
  <pageSetup paperSize="9"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1"/>
  <sheetViews>
    <sheetView topLeftCell="A52" workbookViewId="0">
      <selection activeCell="D50" sqref="D50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33.75">
      <c r="A4" s="13">
        <v>1</v>
      </c>
      <c r="B4" s="13">
        <v>214</v>
      </c>
      <c r="C4" s="5" t="s">
        <v>104</v>
      </c>
      <c r="D4" s="5" t="s">
        <v>105</v>
      </c>
      <c r="E4" s="5" t="s">
        <v>24</v>
      </c>
      <c r="F4" s="6" t="s">
        <v>80</v>
      </c>
      <c r="G4" s="5">
        <v>29377</v>
      </c>
      <c r="H4" s="16" t="s">
        <v>106</v>
      </c>
      <c r="I4" s="16">
        <v>172</v>
      </c>
      <c r="J4" s="16">
        <v>1</v>
      </c>
      <c r="K4" s="16">
        <v>3</v>
      </c>
      <c r="L4" s="7">
        <v>57.333333333333329</v>
      </c>
      <c r="M4" s="8">
        <v>5800</v>
      </c>
      <c r="N4" s="9">
        <v>6100</v>
      </c>
      <c r="O4" s="47">
        <v>5950</v>
      </c>
      <c r="P4" s="53">
        <v>341133.33333333331</v>
      </c>
      <c r="Q4" s="10" t="s">
        <v>27</v>
      </c>
      <c r="R4" s="17" t="s">
        <v>107</v>
      </c>
      <c r="S4" s="10" t="s">
        <v>108</v>
      </c>
      <c r="T4" s="10" t="s">
        <v>108</v>
      </c>
      <c r="U4" s="10"/>
      <c r="V4" s="10"/>
      <c r="W4" s="10"/>
    </row>
    <row r="5" spans="1:23" ht="33.75">
      <c r="A5" s="13">
        <v>2</v>
      </c>
      <c r="B5" s="13">
        <v>215</v>
      </c>
      <c r="C5" s="5" t="s">
        <v>104</v>
      </c>
      <c r="D5" s="5" t="s">
        <v>105</v>
      </c>
      <c r="E5" s="5" t="s">
        <v>24</v>
      </c>
      <c r="F5" s="6" t="s">
        <v>80</v>
      </c>
      <c r="G5" s="5">
        <v>29377</v>
      </c>
      <c r="H5" s="16" t="s">
        <v>109</v>
      </c>
      <c r="I5" s="16">
        <v>4239</v>
      </c>
      <c r="J5" s="16">
        <v>1</v>
      </c>
      <c r="K5" s="16">
        <v>3</v>
      </c>
      <c r="L5" s="7">
        <v>1413</v>
      </c>
      <c r="M5" s="8">
        <v>1700</v>
      </c>
      <c r="N5" s="9">
        <v>1700</v>
      </c>
      <c r="O5" s="47">
        <v>1700</v>
      </c>
      <c r="P5" s="53">
        <v>2402100</v>
      </c>
      <c r="Q5" s="10" t="s">
        <v>110</v>
      </c>
      <c r="R5" s="17" t="s">
        <v>107</v>
      </c>
      <c r="S5" s="10" t="s">
        <v>108</v>
      </c>
      <c r="T5" s="10" t="s">
        <v>108</v>
      </c>
      <c r="U5" s="10"/>
      <c r="V5" s="10"/>
      <c r="W5" s="10"/>
    </row>
    <row r="6" spans="1:23" ht="33.75">
      <c r="A6" s="13">
        <v>3</v>
      </c>
      <c r="B6" s="13">
        <v>222</v>
      </c>
      <c r="C6" s="5" t="s">
        <v>135</v>
      </c>
      <c r="D6" s="5" t="s">
        <v>136</v>
      </c>
      <c r="E6" s="5" t="s">
        <v>46</v>
      </c>
      <c r="F6" s="6" t="s">
        <v>25</v>
      </c>
      <c r="G6" s="5">
        <v>258</v>
      </c>
      <c r="H6" s="20" t="s">
        <v>137</v>
      </c>
      <c r="I6" s="20">
        <v>135</v>
      </c>
      <c r="J6" s="16">
        <v>1</v>
      </c>
      <c r="K6" s="16">
        <v>3</v>
      </c>
      <c r="L6" s="7">
        <v>45</v>
      </c>
      <c r="M6" s="8">
        <v>18700</v>
      </c>
      <c r="N6" s="9">
        <v>18600</v>
      </c>
      <c r="O6" s="47">
        <v>18650</v>
      </c>
      <c r="P6" s="53">
        <v>839250</v>
      </c>
      <c r="Q6" s="10" t="s">
        <v>27</v>
      </c>
      <c r="R6" s="17" t="s">
        <v>138</v>
      </c>
      <c r="S6" s="10" t="s">
        <v>139</v>
      </c>
      <c r="T6" s="10" t="s">
        <v>140</v>
      </c>
      <c r="U6" s="10"/>
      <c r="V6" s="10"/>
      <c r="W6" s="10"/>
    </row>
    <row r="7" spans="1:23" ht="33.75">
      <c r="A7" s="13">
        <v>4</v>
      </c>
      <c r="B7" s="13">
        <v>223</v>
      </c>
      <c r="C7" s="5" t="s">
        <v>135</v>
      </c>
      <c r="D7" s="5" t="s">
        <v>136</v>
      </c>
      <c r="E7" s="5" t="s">
        <v>46</v>
      </c>
      <c r="F7" s="6" t="s">
        <v>25</v>
      </c>
      <c r="G7" s="5">
        <v>258</v>
      </c>
      <c r="H7" s="20" t="s">
        <v>141</v>
      </c>
      <c r="I7" s="20">
        <v>123</v>
      </c>
      <c r="J7" s="16">
        <v>1</v>
      </c>
      <c r="K7" s="16">
        <v>3</v>
      </c>
      <c r="L7" s="7">
        <v>41</v>
      </c>
      <c r="M7" s="8">
        <v>6000</v>
      </c>
      <c r="N7" s="9">
        <v>6000</v>
      </c>
      <c r="O7" s="47">
        <v>6000</v>
      </c>
      <c r="P7" s="53">
        <v>246000</v>
      </c>
      <c r="Q7" s="10" t="s">
        <v>142</v>
      </c>
      <c r="R7" s="17" t="s">
        <v>138</v>
      </c>
      <c r="S7" s="10" t="s">
        <v>139</v>
      </c>
      <c r="T7" s="10" t="s">
        <v>140</v>
      </c>
      <c r="U7" s="10"/>
      <c r="V7" s="10"/>
      <c r="W7" s="10"/>
    </row>
    <row r="8" spans="1:23" ht="78.75">
      <c r="A8" s="13">
        <v>5</v>
      </c>
      <c r="B8" s="13">
        <v>4</v>
      </c>
      <c r="C8" s="22" t="s">
        <v>164</v>
      </c>
      <c r="D8" s="22" t="s">
        <v>165</v>
      </c>
      <c r="E8" s="22" t="s">
        <v>24</v>
      </c>
      <c r="F8" s="6" t="s">
        <v>80</v>
      </c>
      <c r="G8" s="23">
        <v>22108</v>
      </c>
      <c r="H8" s="24">
        <v>18</v>
      </c>
      <c r="I8" s="24">
        <v>18</v>
      </c>
      <c r="J8" s="7">
        <v>1</v>
      </c>
      <c r="K8" s="7">
        <v>2</v>
      </c>
      <c r="L8" s="7">
        <v>9</v>
      </c>
      <c r="M8" s="25">
        <v>5400</v>
      </c>
      <c r="N8" s="19">
        <v>5500</v>
      </c>
      <c r="O8" s="47">
        <v>5450</v>
      </c>
      <c r="P8" s="53">
        <v>49050</v>
      </c>
      <c r="Q8" s="26" t="s">
        <v>27</v>
      </c>
      <c r="R8" s="27" t="s">
        <v>166</v>
      </c>
      <c r="S8" s="5" t="s">
        <v>167</v>
      </c>
      <c r="T8" s="5" t="s">
        <v>168</v>
      </c>
      <c r="U8" s="10"/>
      <c r="V8" s="10"/>
      <c r="W8" s="10"/>
    </row>
    <row r="9" spans="1:23" ht="33.75">
      <c r="A9" s="13">
        <v>6</v>
      </c>
      <c r="B9" s="13">
        <v>220</v>
      </c>
      <c r="C9" s="5" t="s">
        <v>135</v>
      </c>
      <c r="D9" s="5" t="s">
        <v>136</v>
      </c>
      <c r="E9" s="5" t="s">
        <v>46</v>
      </c>
      <c r="F9" s="6" t="s">
        <v>25</v>
      </c>
      <c r="G9" s="29">
        <v>258</v>
      </c>
      <c r="H9" s="20" t="s">
        <v>137</v>
      </c>
      <c r="I9" s="20">
        <v>135</v>
      </c>
      <c r="J9" s="16">
        <v>1</v>
      </c>
      <c r="K9" s="16">
        <v>3</v>
      </c>
      <c r="L9" s="7">
        <v>45</v>
      </c>
      <c r="M9" s="8">
        <v>18700</v>
      </c>
      <c r="N9" s="9">
        <v>18600</v>
      </c>
      <c r="O9" s="47">
        <v>18650</v>
      </c>
      <c r="P9" s="53">
        <v>839250</v>
      </c>
      <c r="Q9" s="10" t="s">
        <v>27</v>
      </c>
      <c r="R9" s="17" t="s">
        <v>178</v>
      </c>
      <c r="S9" s="10" t="s">
        <v>179</v>
      </c>
      <c r="T9" s="10" t="s">
        <v>179</v>
      </c>
      <c r="U9" s="10"/>
      <c r="V9" s="10"/>
      <c r="W9" s="10"/>
    </row>
    <row r="10" spans="1:23" ht="33.75">
      <c r="A10" s="13">
        <v>7</v>
      </c>
      <c r="B10" s="13">
        <v>221</v>
      </c>
      <c r="C10" s="5" t="s">
        <v>135</v>
      </c>
      <c r="D10" s="5" t="s">
        <v>136</v>
      </c>
      <c r="E10" s="5" t="s">
        <v>46</v>
      </c>
      <c r="F10" s="6" t="s">
        <v>25</v>
      </c>
      <c r="G10" s="29">
        <v>258</v>
      </c>
      <c r="H10" s="20" t="s">
        <v>141</v>
      </c>
      <c r="I10" s="20">
        <v>123</v>
      </c>
      <c r="J10" s="16">
        <v>1</v>
      </c>
      <c r="K10" s="16">
        <v>3</v>
      </c>
      <c r="L10" s="7">
        <v>41</v>
      </c>
      <c r="M10" s="8">
        <v>6000</v>
      </c>
      <c r="N10" s="9">
        <v>6000</v>
      </c>
      <c r="O10" s="47">
        <v>6000</v>
      </c>
      <c r="P10" s="53">
        <v>246000</v>
      </c>
      <c r="Q10" s="10" t="s">
        <v>142</v>
      </c>
      <c r="R10" s="17" t="s">
        <v>178</v>
      </c>
      <c r="S10" s="10" t="s">
        <v>179</v>
      </c>
      <c r="T10" s="10" t="s">
        <v>179</v>
      </c>
      <c r="U10" s="10"/>
      <c r="V10" s="10"/>
      <c r="W10" s="10"/>
    </row>
    <row r="11" spans="1:23" ht="33.75">
      <c r="A11" s="13">
        <v>8</v>
      </c>
      <c r="B11" s="13">
        <v>216</v>
      </c>
      <c r="C11" s="5" t="s">
        <v>104</v>
      </c>
      <c r="D11" s="5" t="s">
        <v>105</v>
      </c>
      <c r="E11" s="5" t="s">
        <v>24</v>
      </c>
      <c r="F11" s="6" t="s">
        <v>80</v>
      </c>
      <c r="G11" s="29">
        <v>29377</v>
      </c>
      <c r="H11" s="16" t="s">
        <v>106</v>
      </c>
      <c r="I11" s="16">
        <v>172</v>
      </c>
      <c r="J11" s="16">
        <v>1</v>
      </c>
      <c r="K11" s="16">
        <v>3</v>
      </c>
      <c r="L11" s="7">
        <v>57.333333333333329</v>
      </c>
      <c r="M11" s="8">
        <v>5800</v>
      </c>
      <c r="N11" s="9">
        <v>6100</v>
      </c>
      <c r="O11" s="47">
        <v>5950</v>
      </c>
      <c r="P11" s="53">
        <v>341133.33333333331</v>
      </c>
      <c r="Q11" s="10" t="s">
        <v>27</v>
      </c>
      <c r="R11" s="17" t="s">
        <v>211</v>
      </c>
      <c r="S11" s="10" t="s">
        <v>108</v>
      </c>
      <c r="T11" s="10" t="s">
        <v>108</v>
      </c>
      <c r="U11" s="10"/>
      <c r="V11" s="10"/>
      <c r="W11" s="10"/>
    </row>
    <row r="12" spans="1:23" ht="33.75">
      <c r="A12" s="13">
        <v>9</v>
      </c>
      <c r="B12" s="13">
        <v>217</v>
      </c>
      <c r="C12" s="5" t="s">
        <v>104</v>
      </c>
      <c r="D12" s="5" t="s">
        <v>105</v>
      </c>
      <c r="E12" s="5" t="s">
        <v>24</v>
      </c>
      <c r="F12" s="6" t="s">
        <v>80</v>
      </c>
      <c r="G12" s="29">
        <v>29377</v>
      </c>
      <c r="H12" s="16" t="s">
        <v>109</v>
      </c>
      <c r="I12" s="16">
        <v>4239</v>
      </c>
      <c r="J12" s="16">
        <v>1</v>
      </c>
      <c r="K12" s="16">
        <v>3</v>
      </c>
      <c r="L12" s="7">
        <v>1413</v>
      </c>
      <c r="M12" s="8">
        <v>1700</v>
      </c>
      <c r="N12" s="9">
        <v>1700</v>
      </c>
      <c r="O12" s="47">
        <v>1700</v>
      </c>
      <c r="P12" s="53">
        <v>2402100</v>
      </c>
      <c r="Q12" s="10" t="s">
        <v>110</v>
      </c>
      <c r="R12" s="17" t="s">
        <v>211</v>
      </c>
      <c r="S12" s="10" t="s">
        <v>108</v>
      </c>
      <c r="T12" s="10" t="s">
        <v>108</v>
      </c>
      <c r="U12" s="10"/>
      <c r="V12" s="10"/>
      <c r="W12" s="10"/>
    </row>
    <row r="13" spans="1:23" ht="45">
      <c r="A13" s="13">
        <v>10</v>
      </c>
      <c r="B13" s="13">
        <v>80</v>
      </c>
      <c r="C13" s="11" t="s">
        <v>218</v>
      </c>
      <c r="D13" s="11">
        <v>727</v>
      </c>
      <c r="E13" s="11" t="s">
        <v>46</v>
      </c>
      <c r="F13" s="6" t="s">
        <v>25</v>
      </c>
      <c r="G13" s="31">
        <v>119</v>
      </c>
      <c r="H13" s="32" t="s">
        <v>219</v>
      </c>
      <c r="I13" s="32">
        <v>119</v>
      </c>
      <c r="J13" s="32">
        <v>1</v>
      </c>
      <c r="K13" s="32">
        <v>5</v>
      </c>
      <c r="L13" s="7">
        <v>23.8</v>
      </c>
      <c r="M13" s="8">
        <v>16100</v>
      </c>
      <c r="N13" s="9">
        <v>16100</v>
      </c>
      <c r="O13" s="47">
        <v>16100</v>
      </c>
      <c r="P13" s="53">
        <v>383180</v>
      </c>
      <c r="Q13" s="10" t="s">
        <v>27</v>
      </c>
      <c r="R13" s="17" t="s">
        <v>220</v>
      </c>
      <c r="S13" s="10" t="s">
        <v>221</v>
      </c>
      <c r="T13" s="10" t="s">
        <v>222</v>
      </c>
      <c r="U13" s="10"/>
      <c r="V13" s="10"/>
      <c r="W13" s="10"/>
    </row>
    <row r="14" spans="1:23" ht="45">
      <c r="A14" s="13">
        <v>11</v>
      </c>
      <c r="B14" s="13">
        <v>96</v>
      </c>
      <c r="C14" s="4" t="s">
        <v>224</v>
      </c>
      <c r="D14" s="5" t="s">
        <v>225</v>
      </c>
      <c r="E14" s="4" t="s">
        <v>24</v>
      </c>
      <c r="F14" s="6" t="s">
        <v>25</v>
      </c>
      <c r="G14" s="28">
        <v>33422</v>
      </c>
      <c r="H14" s="7" t="s">
        <v>226</v>
      </c>
      <c r="I14" s="7">
        <v>163</v>
      </c>
      <c r="J14" s="7">
        <v>1</v>
      </c>
      <c r="K14" s="7">
        <v>2</v>
      </c>
      <c r="L14" s="7">
        <v>81.5</v>
      </c>
      <c r="M14" s="8">
        <v>3900</v>
      </c>
      <c r="N14" s="9">
        <v>3900</v>
      </c>
      <c r="O14" s="47">
        <v>3900</v>
      </c>
      <c r="P14" s="53">
        <v>317850</v>
      </c>
      <c r="Q14" s="10" t="s">
        <v>27</v>
      </c>
      <c r="R14" s="4" t="s">
        <v>227</v>
      </c>
      <c r="S14" s="10" t="s">
        <v>228</v>
      </c>
      <c r="T14" s="10" t="s">
        <v>229</v>
      </c>
      <c r="U14" s="10"/>
      <c r="V14" s="10"/>
      <c r="W14" s="10"/>
    </row>
    <row r="15" spans="1:23" ht="45">
      <c r="A15" s="13">
        <v>12</v>
      </c>
      <c r="B15" s="13">
        <v>97</v>
      </c>
      <c r="C15" s="4" t="s">
        <v>224</v>
      </c>
      <c r="D15" s="5" t="s">
        <v>225</v>
      </c>
      <c r="E15" s="4" t="s">
        <v>24</v>
      </c>
      <c r="F15" s="6" t="s">
        <v>25</v>
      </c>
      <c r="G15" s="28">
        <v>33422</v>
      </c>
      <c r="H15" s="7" t="s">
        <v>230</v>
      </c>
      <c r="I15" s="7">
        <v>5285</v>
      </c>
      <c r="J15" s="7">
        <v>1</v>
      </c>
      <c r="K15" s="7">
        <v>2</v>
      </c>
      <c r="L15" s="7">
        <v>2642.5</v>
      </c>
      <c r="M15" s="8">
        <v>1200</v>
      </c>
      <c r="N15" s="9">
        <v>1100</v>
      </c>
      <c r="O15" s="47">
        <v>1150</v>
      </c>
      <c r="P15" s="53">
        <v>3038875</v>
      </c>
      <c r="Q15" s="10" t="s">
        <v>231</v>
      </c>
      <c r="R15" s="4" t="s">
        <v>227</v>
      </c>
      <c r="S15" s="10" t="s">
        <v>228</v>
      </c>
      <c r="T15" s="10" t="s">
        <v>229</v>
      </c>
      <c r="U15" s="10"/>
      <c r="V15" s="10"/>
      <c r="W15" s="10"/>
    </row>
    <row r="16" spans="1:23" ht="33.75">
      <c r="A16" s="13">
        <v>13</v>
      </c>
      <c r="B16" s="13">
        <v>218</v>
      </c>
      <c r="C16" s="5" t="s">
        <v>104</v>
      </c>
      <c r="D16" s="5" t="s">
        <v>105</v>
      </c>
      <c r="E16" s="5" t="s">
        <v>24</v>
      </c>
      <c r="F16" s="6" t="s">
        <v>80</v>
      </c>
      <c r="G16" s="29">
        <v>29377</v>
      </c>
      <c r="H16" s="16" t="s">
        <v>106</v>
      </c>
      <c r="I16" s="16">
        <v>172</v>
      </c>
      <c r="J16" s="16">
        <v>1</v>
      </c>
      <c r="K16" s="16">
        <v>3</v>
      </c>
      <c r="L16" s="7">
        <v>57.333333333333329</v>
      </c>
      <c r="M16" s="8">
        <v>5800</v>
      </c>
      <c r="N16" s="9">
        <v>6100</v>
      </c>
      <c r="O16" s="47">
        <v>5950</v>
      </c>
      <c r="P16" s="53">
        <v>341133.33333333331</v>
      </c>
      <c r="Q16" s="10" t="s">
        <v>27</v>
      </c>
      <c r="R16" s="17" t="s">
        <v>262</v>
      </c>
      <c r="S16" s="10" t="s">
        <v>263</v>
      </c>
      <c r="T16" s="10" t="s">
        <v>263</v>
      </c>
      <c r="U16" s="10"/>
      <c r="V16" s="10"/>
      <c r="W16" s="10"/>
    </row>
    <row r="17" spans="1:23" ht="33.75">
      <c r="A17" s="13">
        <v>14</v>
      </c>
      <c r="B17" s="13">
        <v>219</v>
      </c>
      <c r="C17" s="5" t="s">
        <v>104</v>
      </c>
      <c r="D17" s="5" t="s">
        <v>105</v>
      </c>
      <c r="E17" s="5" t="s">
        <v>24</v>
      </c>
      <c r="F17" s="6" t="s">
        <v>80</v>
      </c>
      <c r="G17" s="29">
        <v>29377</v>
      </c>
      <c r="H17" s="16" t="s">
        <v>109</v>
      </c>
      <c r="I17" s="16">
        <v>4239</v>
      </c>
      <c r="J17" s="16">
        <v>1</v>
      </c>
      <c r="K17" s="16">
        <v>3</v>
      </c>
      <c r="L17" s="7">
        <v>1413</v>
      </c>
      <c r="M17" s="8">
        <v>1700</v>
      </c>
      <c r="N17" s="9">
        <v>1700</v>
      </c>
      <c r="O17" s="47">
        <v>1700</v>
      </c>
      <c r="P17" s="53">
        <v>2402100</v>
      </c>
      <c r="Q17" s="10" t="s">
        <v>110</v>
      </c>
      <c r="R17" s="17" t="s">
        <v>262</v>
      </c>
      <c r="S17" s="10" t="s">
        <v>263</v>
      </c>
      <c r="T17" s="10" t="s">
        <v>263</v>
      </c>
      <c r="U17" s="10"/>
      <c r="V17" s="10"/>
      <c r="W17" s="10"/>
    </row>
    <row r="18" spans="1:23" ht="78.75">
      <c r="A18" s="13">
        <v>15</v>
      </c>
      <c r="B18" s="13">
        <v>98</v>
      </c>
      <c r="C18" s="4" t="s">
        <v>224</v>
      </c>
      <c r="D18" s="5" t="s">
        <v>225</v>
      </c>
      <c r="E18" s="4" t="s">
        <v>24</v>
      </c>
      <c r="F18" s="6" t="s">
        <v>25</v>
      </c>
      <c r="G18" s="28">
        <v>33422</v>
      </c>
      <c r="H18" s="7" t="s">
        <v>226</v>
      </c>
      <c r="I18" s="7">
        <v>163</v>
      </c>
      <c r="J18" s="7">
        <v>1</v>
      </c>
      <c r="K18" s="7">
        <v>2</v>
      </c>
      <c r="L18" s="7">
        <v>81.5</v>
      </c>
      <c r="M18" s="8">
        <v>3900</v>
      </c>
      <c r="N18" s="9">
        <v>3900</v>
      </c>
      <c r="O18" s="47">
        <v>3900</v>
      </c>
      <c r="P18" s="53">
        <v>317850</v>
      </c>
      <c r="Q18" s="10" t="s">
        <v>27</v>
      </c>
      <c r="R18" s="4" t="s">
        <v>292</v>
      </c>
      <c r="S18" s="10" t="s">
        <v>293</v>
      </c>
      <c r="T18" s="10" t="s">
        <v>294</v>
      </c>
      <c r="U18" s="10"/>
      <c r="V18" s="10"/>
      <c r="W18" s="10"/>
    </row>
    <row r="19" spans="1:23" ht="78.75">
      <c r="A19" s="13">
        <v>16</v>
      </c>
      <c r="B19" s="13">
        <v>99</v>
      </c>
      <c r="C19" s="4" t="s">
        <v>224</v>
      </c>
      <c r="D19" s="5" t="s">
        <v>225</v>
      </c>
      <c r="E19" s="4" t="s">
        <v>24</v>
      </c>
      <c r="F19" s="6" t="s">
        <v>25</v>
      </c>
      <c r="G19" s="28">
        <v>33422</v>
      </c>
      <c r="H19" s="7" t="s">
        <v>230</v>
      </c>
      <c r="I19" s="7">
        <v>5285</v>
      </c>
      <c r="J19" s="7">
        <v>1</v>
      </c>
      <c r="K19" s="7">
        <v>2</v>
      </c>
      <c r="L19" s="7">
        <v>2642.5</v>
      </c>
      <c r="M19" s="8">
        <v>1200</v>
      </c>
      <c r="N19" s="9">
        <v>1100</v>
      </c>
      <c r="O19" s="47">
        <v>1150</v>
      </c>
      <c r="P19" s="53">
        <v>3038875</v>
      </c>
      <c r="Q19" s="10" t="s">
        <v>231</v>
      </c>
      <c r="R19" s="4" t="s">
        <v>292</v>
      </c>
      <c r="S19" s="10" t="s">
        <v>293</v>
      </c>
      <c r="T19" s="10" t="s">
        <v>294</v>
      </c>
      <c r="U19" s="10"/>
      <c r="V19" s="10"/>
      <c r="W19" s="10"/>
    </row>
    <row r="20" spans="1:23" ht="78.75">
      <c r="A20" s="13">
        <v>17</v>
      </c>
      <c r="B20" s="13">
        <v>224</v>
      </c>
      <c r="C20" s="5" t="s">
        <v>135</v>
      </c>
      <c r="D20" s="5" t="s">
        <v>136</v>
      </c>
      <c r="E20" s="5" t="s">
        <v>46</v>
      </c>
      <c r="F20" s="6" t="s">
        <v>25</v>
      </c>
      <c r="G20" s="29">
        <v>258</v>
      </c>
      <c r="H20" s="20" t="s">
        <v>137</v>
      </c>
      <c r="I20" s="20">
        <v>135</v>
      </c>
      <c r="J20" s="16">
        <v>1</v>
      </c>
      <c r="K20" s="16">
        <v>3</v>
      </c>
      <c r="L20" s="7">
        <v>45</v>
      </c>
      <c r="M20" s="8">
        <v>18700</v>
      </c>
      <c r="N20" s="9">
        <v>18600</v>
      </c>
      <c r="O20" s="47">
        <v>18650</v>
      </c>
      <c r="P20" s="53">
        <v>839250</v>
      </c>
      <c r="Q20" s="10" t="s">
        <v>27</v>
      </c>
      <c r="R20" s="17" t="s">
        <v>295</v>
      </c>
      <c r="S20" s="10" t="s">
        <v>179</v>
      </c>
      <c r="T20" s="10" t="s">
        <v>296</v>
      </c>
      <c r="U20" s="10"/>
      <c r="V20" s="10"/>
      <c r="W20" s="10"/>
    </row>
    <row r="21" spans="1:23" ht="78.75">
      <c r="A21" s="13">
        <v>18</v>
      </c>
      <c r="B21" s="13">
        <v>225</v>
      </c>
      <c r="C21" s="5" t="s">
        <v>135</v>
      </c>
      <c r="D21" s="5" t="s">
        <v>136</v>
      </c>
      <c r="E21" s="5" t="s">
        <v>46</v>
      </c>
      <c r="F21" s="6" t="s">
        <v>25</v>
      </c>
      <c r="G21" s="29">
        <v>258</v>
      </c>
      <c r="H21" s="20" t="s">
        <v>141</v>
      </c>
      <c r="I21" s="20">
        <v>123</v>
      </c>
      <c r="J21" s="16">
        <v>1</v>
      </c>
      <c r="K21" s="16">
        <v>3</v>
      </c>
      <c r="L21" s="7">
        <v>41</v>
      </c>
      <c r="M21" s="8">
        <v>6000</v>
      </c>
      <c r="N21" s="9">
        <v>6000</v>
      </c>
      <c r="O21" s="47">
        <v>6000</v>
      </c>
      <c r="P21" s="53">
        <v>246000</v>
      </c>
      <c r="Q21" s="10" t="s">
        <v>142</v>
      </c>
      <c r="R21" s="17" t="s">
        <v>295</v>
      </c>
      <c r="S21" s="10" t="s">
        <v>179</v>
      </c>
      <c r="T21" s="10" t="s">
        <v>296</v>
      </c>
      <c r="U21" s="10"/>
      <c r="V21" s="10"/>
      <c r="W21" s="10"/>
    </row>
    <row r="22" spans="1:23" ht="78.75">
      <c r="A22" s="13">
        <v>19</v>
      </c>
      <c r="B22" s="13">
        <v>82</v>
      </c>
      <c r="C22" s="11" t="s">
        <v>218</v>
      </c>
      <c r="D22" s="11">
        <v>727</v>
      </c>
      <c r="E22" s="11" t="s">
        <v>46</v>
      </c>
      <c r="F22" s="6" t="s">
        <v>25</v>
      </c>
      <c r="G22" s="31">
        <v>119</v>
      </c>
      <c r="H22" s="32" t="s">
        <v>299</v>
      </c>
      <c r="I22" s="32">
        <v>119</v>
      </c>
      <c r="J22" s="32">
        <v>2</v>
      </c>
      <c r="K22" s="32">
        <v>5</v>
      </c>
      <c r="L22" s="7">
        <v>47.6</v>
      </c>
      <c r="M22" s="8">
        <v>16100</v>
      </c>
      <c r="N22" s="9">
        <v>16100</v>
      </c>
      <c r="O22" s="47">
        <v>16100</v>
      </c>
      <c r="P22" s="53">
        <v>766360</v>
      </c>
      <c r="Q22" s="10" t="s">
        <v>27</v>
      </c>
      <c r="R22" s="17" t="s">
        <v>300</v>
      </c>
      <c r="S22" s="10" t="s">
        <v>301</v>
      </c>
      <c r="T22" s="10" t="s">
        <v>302</v>
      </c>
      <c r="U22" s="10"/>
      <c r="V22" s="10"/>
      <c r="W22" s="10"/>
    </row>
    <row r="23" spans="1:23" ht="33.75">
      <c r="A23" s="13">
        <v>20</v>
      </c>
      <c r="B23" s="13">
        <v>81</v>
      </c>
      <c r="C23" s="11" t="s">
        <v>218</v>
      </c>
      <c r="D23" s="11">
        <v>727</v>
      </c>
      <c r="E23" s="11" t="s">
        <v>46</v>
      </c>
      <c r="F23" s="6" t="s">
        <v>25</v>
      </c>
      <c r="G23" s="31">
        <v>119</v>
      </c>
      <c r="H23" s="32" t="s">
        <v>219</v>
      </c>
      <c r="I23" s="32">
        <v>119</v>
      </c>
      <c r="J23" s="32">
        <v>1</v>
      </c>
      <c r="K23" s="32">
        <v>5</v>
      </c>
      <c r="L23" s="7">
        <v>23.8</v>
      </c>
      <c r="M23" s="8">
        <v>16100</v>
      </c>
      <c r="N23" s="9">
        <v>16100</v>
      </c>
      <c r="O23" s="47">
        <v>16100</v>
      </c>
      <c r="P23" s="53">
        <v>383180</v>
      </c>
      <c r="Q23" s="10" t="s">
        <v>27</v>
      </c>
      <c r="R23" s="17" t="s">
        <v>317</v>
      </c>
      <c r="S23" s="10" t="s">
        <v>221</v>
      </c>
      <c r="T23" s="10" t="s">
        <v>318</v>
      </c>
      <c r="U23" s="10"/>
      <c r="V23" s="10"/>
      <c r="W23" s="10"/>
    </row>
    <row r="24" spans="1:23" ht="33.75">
      <c r="A24" s="13">
        <v>21</v>
      </c>
      <c r="B24" s="13">
        <v>83</v>
      </c>
      <c r="C24" s="11" t="s">
        <v>218</v>
      </c>
      <c r="D24" s="11">
        <v>727</v>
      </c>
      <c r="E24" s="11" t="s">
        <v>46</v>
      </c>
      <c r="F24" s="6" t="s">
        <v>25</v>
      </c>
      <c r="G24" s="31">
        <v>119</v>
      </c>
      <c r="H24" s="32" t="s">
        <v>219</v>
      </c>
      <c r="I24" s="32">
        <v>119</v>
      </c>
      <c r="J24" s="32">
        <v>1</v>
      </c>
      <c r="K24" s="32">
        <v>5</v>
      </c>
      <c r="L24" s="7">
        <v>23.8</v>
      </c>
      <c r="M24" s="8">
        <v>16100</v>
      </c>
      <c r="N24" s="9">
        <v>16100</v>
      </c>
      <c r="O24" s="47">
        <v>16100</v>
      </c>
      <c r="P24" s="53">
        <v>383180</v>
      </c>
      <c r="Q24" s="10" t="s">
        <v>27</v>
      </c>
      <c r="R24" s="17" t="s">
        <v>345</v>
      </c>
      <c r="S24" s="10" t="s">
        <v>221</v>
      </c>
      <c r="T24" s="10" t="s">
        <v>346</v>
      </c>
      <c r="U24" s="10"/>
      <c r="V24" s="10"/>
      <c r="W24" s="10"/>
    </row>
    <row r="25" spans="1:23" ht="78.75">
      <c r="A25" s="13">
        <v>22</v>
      </c>
      <c r="B25" s="13">
        <v>70</v>
      </c>
      <c r="C25" s="11" t="s">
        <v>388</v>
      </c>
      <c r="D25" s="37" t="s">
        <v>389</v>
      </c>
      <c r="E25" s="11" t="s">
        <v>24</v>
      </c>
      <c r="F25" s="6" t="s">
        <v>257</v>
      </c>
      <c r="G25" s="31">
        <v>18704</v>
      </c>
      <c r="H25" s="7">
        <v>225</v>
      </c>
      <c r="I25" s="7">
        <v>225</v>
      </c>
      <c r="J25" s="7">
        <v>1</v>
      </c>
      <c r="K25" s="7">
        <v>1</v>
      </c>
      <c r="L25" s="7">
        <v>225</v>
      </c>
      <c r="M25" s="8">
        <v>7500</v>
      </c>
      <c r="N25" s="9">
        <v>7300</v>
      </c>
      <c r="O25" s="47">
        <v>7400</v>
      </c>
      <c r="P25" s="53">
        <v>1665000</v>
      </c>
      <c r="Q25" s="10" t="s">
        <v>27</v>
      </c>
      <c r="R25" s="17" t="s">
        <v>390</v>
      </c>
      <c r="S25" s="10" t="s">
        <v>391</v>
      </c>
      <c r="T25" s="10" t="s">
        <v>391</v>
      </c>
      <c r="U25" s="10" t="s">
        <v>392</v>
      </c>
      <c r="V25" s="10" t="s">
        <v>393</v>
      </c>
      <c r="W25" s="10" t="s">
        <v>394</v>
      </c>
    </row>
    <row r="26" spans="1:23" ht="78.75">
      <c r="A26" s="13">
        <v>23</v>
      </c>
      <c r="B26" s="13">
        <v>71</v>
      </c>
      <c r="C26" s="11" t="s">
        <v>388</v>
      </c>
      <c r="D26" s="37" t="s">
        <v>389</v>
      </c>
      <c r="E26" s="11" t="s">
        <v>24</v>
      </c>
      <c r="F26" s="6" t="s">
        <v>257</v>
      </c>
      <c r="G26" s="31">
        <v>18704</v>
      </c>
      <c r="H26" s="7">
        <v>1613</v>
      </c>
      <c r="I26" s="7">
        <v>1613</v>
      </c>
      <c r="J26" s="7">
        <v>1</v>
      </c>
      <c r="K26" s="7">
        <v>1</v>
      </c>
      <c r="L26" s="7">
        <v>1613</v>
      </c>
      <c r="M26" s="8">
        <v>2200</v>
      </c>
      <c r="N26" s="9">
        <v>2100</v>
      </c>
      <c r="O26" s="47">
        <v>2150</v>
      </c>
      <c r="P26" s="53">
        <v>3467950</v>
      </c>
      <c r="Q26" s="10" t="s">
        <v>103</v>
      </c>
      <c r="R26" s="17" t="s">
        <v>390</v>
      </c>
      <c r="S26" s="10" t="s">
        <v>391</v>
      </c>
      <c r="T26" s="10" t="s">
        <v>391</v>
      </c>
      <c r="U26" s="10" t="s">
        <v>392</v>
      </c>
      <c r="V26" s="10" t="s">
        <v>393</v>
      </c>
      <c r="W26" s="10" t="s">
        <v>394</v>
      </c>
    </row>
    <row r="27" spans="1:23" ht="33.75">
      <c r="A27" s="13">
        <v>24</v>
      </c>
      <c r="B27" s="13">
        <v>5</v>
      </c>
      <c r="C27" s="11" t="s">
        <v>164</v>
      </c>
      <c r="D27" s="11" t="s">
        <v>417</v>
      </c>
      <c r="E27" s="11" t="s">
        <v>24</v>
      </c>
      <c r="F27" s="6" t="s">
        <v>80</v>
      </c>
      <c r="G27" s="31">
        <v>39987</v>
      </c>
      <c r="H27" s="7">
        <v>51</v>
      </c>
      <c r="I27" s="7">
        <v>51</v>
      </c>
      <c r="J27" s="7">
        <v>1</v>
      </c>
      <c r="K27" s="7">
        <v>1</v>
      </c>
      <c r="L27" s="7">
        <v>51</v>
      </c>
      <c r="M27" s="8">
        <v>5400</v>
      </c>
      <c r="N27" s="19">
        <v>5500</v>
      </c>
      <c r="O27" s="47">
        <v>5450</v>
      </c>
      <c r="P27" s="53">
        <v>277950</v>
      </c>
      <c r="Q27" s="10" t="s">
        <v>27</v>
      </c>
      <c r="R27" s="17" t="s">
        <v>418</v>
      </c>
      <c r="S27" s="10" t="s">
        <v>419</v>
      </c>
      <c r="T27" s="10" t="s">
        <v>419</v>
      </c>
      <c r="U27" s="10" t="s">
        <v>420</v>
      </c>
      <c r="V27" s="10" t="s">
        <v>421</v>
      </c>
      <c r="W27" s="10" t="s">
        <v>422</v>
      </c>
    </row>
    <row r="28" spans="1:23" ht="33.75">
      <c r="A28" s="13">
        <v>25</v>
      </c>
      <c r="B28" s="13">
        <v>6</v>
      </c>
      <c r="C28" s="11" t="s">
        <v>164</v>
      </c>
      <c r="D28" s="11" t="s">
        <v>417</v>
      </c>
      <c r="E28" s="11" t="s">
        <v>24</v>
      </c>
      <c r="F28" s="6" t="s">
        <v>80</v>
      </c>
      <c r="G28" s="31">
        <v>39987</v>
      </c>
      <c r="H28" s="7">
        <v>2266</v>
      </c>
      <c r="I28" s="7">
        <v>2266</v>
      </c>
      <c r="J28" s="7">
        <v>1</v>
      </c>
      <c r="K28" s="7">
        <v>1</v>
      </c>
      <c r="L28" s="7">
        <v>2266</v>
      </c>
      <c r="M28" s="8">
        <v>1600</v>
      </c>
      <c r="N28" s="19">
        <v>1600</v>
      </c>
      <c r="O28" s="47">
        <v>1600</v>
      </c>
      <c r="P28" s="53">
        <v>3625600</v>
      </c>
      <c r="Q28" s="10" t="s">
        <v>363</v>
      </c>
      <c r="R28" s="17" t="s">
        <v>418</v>
      </c>
      <c r="S28" s="10" t="s">
        <v>419</v>
      </c>
      <c r="T28" s="10" t="s">
        <v>419</v>
      </c>
      <c r="U28" s="10" t="s">
        <v>420</v>
      </c>
      <c r="V28" s="10" t="s">
        <v>421</v>
      </c>
      <c r="W28" s="10" t="s">
        <v>422</v>
      </c>
    </row>
    <row r="29" spans="1:23" ht="67.5">
      <c r="A29" s="13">
        <v>26</v>
      </c>
      <c r="B29" s="13">
        <v>94</v>
      </c>
      <c r="C29" s="4" t="s">
        <v>539</v>
      </c>
      <c r="D29" s="5" t="s">
        <v>540</v>
      </c>
      <c r="E29" s="4" t="s">
        <v>24</v>
      </c>
      <c r="F29" s="6" t="s">
        <v>122</v>
      </c>
      <c r="G29" s="28">
        <v>9165</v>
      </c>
      <c r="H29" s="7" t="s">
        <v>541</v>
      </c>
      <c r="I29" s="7">
        <v>185</v>
      </c>
      <c r="J29" s="7">
        <v>1</v>
      </c>
      <c r="K29" s="7">
        <v>3</v>
      </c>
      <c r="L29" s="7">
        <v>61.666666666666664</v>
      </c>
      <c r="M29" s="8">
        <v>12900</v>
      </c>
      <c r="N29" s="9">
        <v>13400</v>
      </c>
      <c r="O29" s="47">
        <v>13150</v>
      </c>
      <c r="P29" s="53">
        <v>810916.66666666663</v>
      </c>
      <c r="Q29" s="10" t="s">
        <v>27</v>
      </c>
      <c r="R29" s="4" t="s">
        <v>542</v>
      </c>
      <c r="S29" s="10" t="s">
        <v>543</v>
      </c>
      <c r="T29" s="10" t="s">
        <v>544</v>
      </c>
      <c r="U29" s="10" t="s">
        <v>545</v>
      </c>
      <c r="V29" s="10" t="s">
        <v>546</v>
      </c>
      <c r="W29" s="10" t="s">
        <v>547</v>
      </c>
    </row>
    <row r="30" spans="1:23" ht="67.5">
      <c r="A30" s="13">
        <v>27</v>
      </c>
      <c r="B30" s="13">
        <v>95</v>
      </c>
      <c r="C30" s="4" t="s">
        <v>539</v>
      </c>
      <c r="D30" s="5" t="s">
        <v>540</v>
      </c>
      <c r="E30" s="4" t="s">
        <v>24</v>
      </c>
      <c r="F30" s="6" t="s">
        <v>122</v>
      </c>
      <c r="G30" s="28">
        <v>9165</v>
      </c>
      <c r="H30" s="7" t="s">
        <v>548</v>
      </c>
      <c r="I30" s="7">
        <v>2056</v>
      </c>
      <c r="J30" s="7">
        <v>1</v>
      </c>
      <c r="K30" s="7">
        <v>3</v>
      </c>
      <c r="L30" s="7">
        <v>685.33333333333326</v>
      </c>
      <c r="M30" s="8">
        <v>3900</v>
      </c>
      <c r="N30" s="9">
        <v>4000</v>
      </c>
      <c r="O30" s="47">
        <v>3950</v>
      </c>
      <c r="P30" s="53">
        <v>2707066.6666666665</v>
      </c>
      <c r="Q30" s="10" t="s">
        <v>549</v>
      </c>
      <c r="R30" s="4" t="s">
        <v>542</v>
      </c>
      <c r="S30" s="10" t="s">
        <v>543</v>
      </c>
      <c r="T30" s="10" t="s">
        <v>544</v>
      </c>
      <c r="U30" s="10" t="s">
        <v>545</v>
      </c>
      <c r="V30" s="10" t="s">
        <v>546</v>
      </c>
      <c r="W30" s="10" t="s">
        <v>547</v>
      </c>
    </row>
    <row r="31" spans="1:23" ht="67.5">
      <c r="A31" s="13">
        <v>28</v>
      </c>
      <c r="B31" s="13">
        <v>90</v>
      </c>
      <c r="C31" s="4" t="s">
        <v>539</v>
      </c>
      <c r="D31" s="5" t="s">
        <v>540</v>
      </c>
      <c r="E31" s="4" t="s">
        <v>24</v>
      </c>
      <c r="F31" s="6" t="s">
        <v>122</v>
      </c>
      <c r="G31" s="28">
        <v>9165</v>
      </c>
      <c r="H31" s="7" t="s">
        <v>541</v>
      </c>
      <c r="I31" s="7">
        <v>185</v>
      </c>
      <c r="J31" s="7">
        <v>1</v>
      </c>
      <c r="K31" s="7">
        <v>3</v>
      </c>
      <c r="L31" s="7">
        <v>61.666666666666664</v>
      </c>
      <c r="M31" s="8">
        <v>12900</v>
      </c>
      <c r="N31" s="9">
        <v>13400</v>
      </c>
      <c r="O31" s="47">
        <v>13150</v>
      </c>
      <c r="P31" s="53">
        <v>810916.66666666663</v>
      </c>
      <c r="Q31" s="10" t="s">
        <v>27</v>
      </c>
      <c r="R31" s="4" t="s">
        <v>550</v>
      </c>
      <c r="S31" s="10" t="s">
        <v>551</v>
      </c>
      <c r="T31" s="10" t="s">
        <v>552</v>
      </c>
      <c r="U31" s="10" t="s">
        <v>545</v>
      </c>
      <c r="V31" s="10" t="s">
        <v>546</v>
      </c>
      <c r="W31" s="10" t="s">
        <v>547</v>
      </c>
    </row>
    <row r="32" spans="1:23" ht="67.5">
      <c r="A32" s="13">
        <v>29</v>
      </c>
      <c r="B32" s="13">
        <v>91</v>
      </c>
      <c r="C32" s="4" t="s">
        <v>539</v>
      </c>
      <c r="D32" s="5" t="s">
        <v>540</v>
      </c>
      <c r="E32" s="4" t="s">
        <v>24</v>
      </c>
      <c r="F32" s="6" t="s">
        <v>122</v>
      </c>
      <c r="G32" s="28">
        <v>9165</v>
      </c>
      <c r="H32" s="7" t="s">
        <v>548</v>
      </c>
      <c r="I32" s="7">
        <v>2056</v>
      </c>
      <c r="J32" s="7">
        <v>1</v>
      </c>
      <c r="K32" s="7">
        <v>3</v>
      </c>
      <c r="L32" s="7">
        <v>685.33333333333326</v>
      </c>
      <c r="M32" s="8">
        <v>3900</v>
      </c>
      <c r="N32" s="9">
        <v>4000</v>
      </c>
      <c r="O32" s="47">
        <v>3950</v>
      </c>
      <c r="P32" s="53">
        <v>2707066.6666666665</v>
      </c>
      <c r="Q32" s="10" t="s">
        <v>549</v>
      </c>
      <c r="R32" s="4" t="s">
        <v>550</v>
      </c>
      <c r="S32" s="10" t="s">
        <v>551</v>
      </c>
      <c r="T32" s="10" t="s">
        <v>552</v>
      </c>
      <c r="U32" s="10" t="s">
        <v>545</v>
      </c>
      <c r="V32" s="10" t="s">
        <v>546</v>
      </c>
      <c r="W32" s="10" t="s">
        <v>547</v>
      </c>
    </row>
    <row r="33" spans="1:23" ht="67.5">
      <c r="A33" s="13">
        <v>30</v>
      </c>
      <c r="B33" s="13">
        <v>92</v>
      </c>
      <c r="C33" s="4" t="s">
        <v>539</v>
      </c>
      <c r="D33" s="5" t="s">
        <v>540</v>
      </c>
      <c r="E33" s="4" t="s">
        <v>24</v>
      </c>
      <c r="F33" s="6" t="s">
        <v>122</v>
      </c>
      <c r="G33" s="28">
        <v>9165</v>
      </c>
      <c r="H33" s="7" t="s">
        <v>541</v>
      </c>
      <c r="I33" s="7">
        <v>185</v>
      </c>
      <c r="J33" s="7">
        <v>1</v>
      </c>
      <c r="K33" s="7">
        <v>3</v>
      </c>
      <c r="L33" s="7">
        <v>61.666666666666664</v>
      </c>
      <c r="M33" s="8">
        <v>12900</v>
      </c>
      <c r="N33" s="9">
        <v>13400</v>
      </c>
      <c r="O33" s="47">
        <v>13150</v>
      </c>
      <c r="P33" s="53">
        <v>810916.66666666663</v>
      </c>
      <c r="Q33" s="10" t="s">
        <v>27</v>
      </c>
      <c r="R33" s="4" t="s">
        <v>556</v>
      </c>
      <c r="S33" s="10" t="s">
        <v>557</v>
      </c>
      <c r="T33" s="10" t="s">
        <v>558</v>
      </c>
      <c r="U33" s="10" t="s">
        <v>545</v>
      </c>
      <c r="V33" s="10" t="s">
        <v>546</v>
      </c>
      <c r="W33" s="10" t="s">
        <v>547</v>
      </c>
    </row>
    <row r="34" spans="1:23" ht="67.5">
      <c r="A34" s="13">
        <v>31</v>
      </c>
      <c r="B34" s="13">
        <v>93</v>
      </c>
      <c r="C34" s="4" t="s">
        <v>539</v>
      </c>
      <c r="D34" s="5" t="s">
        <v>540</v>
      </c>
      <c r="E34" s="4" t="s">
        <v>24</v>
      </c>
      <c r="F34" s="6" t="s">
        <v>122</v>
      </c>
      <c r="G34" s="28">
        <v>9165</v>
      </c>
      <c r="H34" s="7" t="s">
        <v>548</v>
      </c>
      <c r="I34" s="7">
        <v>2056</v>
      </c>
      <c r="J34" s="7">
        <v>1</v>
      </c>
      <c r="K34" s="7">
        <v>3</v>
      </c>
      <c r="L34" s="7">
        <v>685.33333333333326</v>
      </c>
      <c r="M34" s="8">
        <v>3900</v>
      </c>
      <c r="N34" s="9">
        <v>4000</v>
      </c>
      <c r="O34" s="47">
        <v>3950</v>
      </c>
      <c r="P34" s="53">
        <v>2707066.6666666665</v>
      </c>
      <c r="Q34" s="10" t="s">
        <v>549</v>
      </c>
      <c r="R34" s="4" t="s">
        <v>556</v>
      </c>
      <c r="S34" s="10" t="s">
        <v>557</v>
      </c>
      <c r="T34" s="10" t="s">
        <v>558</v>
      </c>
      <c r="U34" s="10" t="s">
        <v>545</v>
      </c>
      <c r="V34" s="10" t="s">
        <v>546</v>
      </c>
      <c r="W34" s="10" t="s">
        <v>547</v>
      </c>
    </row>
    <row r="35" spans="1:23" ht="22.5">
      <c r="A35" s="13">
        <v>32</v>
      </c>
      <c r="B35" s="13">
        <v>212</v>
      </c>
      <c r="C35" s="5" t="s">
        <v>702</v>
      </c>
      <c r="D35" s="5" t="s">
        <v>540</v>
      </c>
      <c r="E35" s="5" t="s">
        <v>24</v>
      </c>
      <c r="F35" s="6" t="s">
        <v>257</v>
      </c>
      <c r="G35" s="29">
        <v>7204</v>
      </c>
      <c r="H35" s="16">
        <v>143</v>
      </c>
      <c r="I35" s="16">
        <v>143</v>
      </c>
      <c r="J35" s="7">
        <v>1</v>
      </c>
      <c r="K35" s="7">
        <v>1</v>
      </c>
      <c r="L35" s="7">
        <v>143</v>
      </c>
      <c r="M35" s="8">
        <v>8400</v>
      </c>
      <c r="N35" s="9">
        <v>8400</v>
      </c>
      <c r="O35" s="47">
        <v>8400</v>
      </c>
      <c r="P35" s="53">
        <v>1201200</v>
      </c>
      <c r="Q35" s="10" t="s">
        <v>27</v>
      </c>
      <c r="R35" s="17" t="s">
        <v>703</v>
      </c>
      <c r="S35" s="10" t="s">
        <v>704</v>
      </c>
      <c r="T35" s="10" t="s">
        <v>704</v>
      </c>
      <c r="U35" s="10"/>
      <c r="V35" s="10"/>
      <c r="W35" s="10"/>
    </row>
    <row r="36" spans="1:23" ht="22.5">
      <c r="A36" s="13">
        <v>33</v>
      </c>
      <c r="B36" s="13">
        <v>213</v>
      </c>
      <c r="C36" s="5" t="s">
        <v>702</v>
      </c>
      <c r="D36" s="5" t="s">
        <v>540</v>
      </c>
      <c r="E36" s="5" t="s">
        <v>24</v>
      </c>
      <c r="F36" s="6" t="s">
        <v>257</v>
      </c>
      <c r="G36" s="29">
        <v>7204</v>
      </c>
      <c r="H36" s="16">
        <v>853</v>
      </c>
      <c r="I36" s="16">
        <v>853</v>
      </c>
      <c r="J36" s="7">
        <v>1</v>
      </c>
      <c r="K36" s="7">
        <v>1</v>
      </c>
      <c r="L36" s="7">
        <v>853</v>
      </c>
      <c r="M36" s="8">
        <v>2400</v>
      </c>
      <c r="N36" s="9">
        <v>2400</v>
      </c>
      <c r="O36" s="47">
        <v>2400</v>
      </c>
      <c r="P36" s="53">
        <v>2047200</v>
      </c>
      <c r="Q36" s="10" t="s">
        <v>705</v>
      </c>
      <c r="R36" s="17" t="s">
        <v>703</v>
      </c>
      <c r="S36" s="10" t="s">
        <v>704</v>
      </c>
      <c r="T36" s="10" t="s">
        <v>704</v>
      </c>
      <c r="U36" s="10"/>
      <c r="V36" s="10"/>
      <c r="W36" s="10"/>
    </row>
    <row r="37" spans="1:23" ht="45">
      <c r="A37" s="13">
        <v>34</v>
      </c>
      <c r="B37" s="13">
        <v>210</v>
      </c>
      <c r="C37" s="5" t="s">
        <v>702</v>
      </c>
      <c r="D37" s="5" t="s">
        <v>740</v>
      </c>
      <c r="E37" s="5" t="s">
        <v>24</v>
      </c>
      <c r="F37" s="6" t="s">
        <v>257</v>
      </c>
      <c r="G37" s="29">
        <v>5549</v>
      </c>
      <c r="H37" s="16">
        <v>145</v>
      </c>
      <c r="I37" s="16">
        <v>145</v>
      </c>
      <c r="J37" s="7">
        <v>1</v>
      </c>
      <c r="K37" s="7">
        <v>1</v>
      </c>
      <c r="L37" s="7">
        <v>145</v>
      </c>
      <c r="M37" s="8">
        <v>9900</v>
      </c>
      <c r="N37" s="9">
        <v>10000</v>
      </c>
      <c r="O37" s="47">
        <v>9950</v>
      </c>
      <c r="P37" s="53">
        <v>1442750</v>
      </c>
      <c r="Q37" s="10" t="s">
        <v>27</v>
      </c>
      <c r="R37" s="17" t="s">
        <v>741</v>
      </c>
      <c r="S37" s="10" t="s">
        <v>742</v>
      </c>
      <c r="T37" s="10" t="s">
        <v>743</v>
      </c>
      <c r="U37" s="10"/>
      <c r="V37" s="10"/>
      <c r="W37" s="10"/>
    </row>
    <row r="38" spans="1:23" ht="45">
      <c r="A38" s="13">
        <v>35</v>
      </c>
      <c r="B38" s="13">
        <v>211</v>
      </c>
      <c r="C38" s="5" t="s">
        <v>702</v>
      </c>
      <c r="D38" s="5" t="s">
        <v>740</v>
      </c>
      <c r="E38" s="5" t="s">
        <v>24</v>
      </c>
      <c r="F38" s="6" t="s">
        <v>257</v>
      </c>
      <c r="G38" s="29">
        <v>5549</v>
      </c>
      <c r="H38" s="16">
        <v>1235</v>
      </c>
      <c r="I38" s="16">
        <v>1235</v>
      </c>
      <c r="J38" s="7">
        <v>1</v>
      </c>
      <c r="K38" s="7">
        <v>1</v>
      </c>
      <c r="L38" s="7">
        <v>1235</v>
      </c>
      <c r="M38" s="8">
        <v>2800</v>
      </c>
      <c r="N38" s="9">
        <v>2800</v>
      </c>
      <c r="O38" s="47">
        <v>2800</v>
      </c>
      <c r="P38" s="53">
        <v>3458000</v>
      </c>
      <c r="Q38" s="10" t="s">
        <v>744</v>
      </c>
      <c r="R38" s="17" t="s">
        <v>741</v>
      </c>
      <c r="S38" s="10" t="s">
        <v>742</v>
      </c>
      <c r="T38" s="10" t="s">
        <v>743</v>
      </c>
      <c r="U38" s="10"/>
      <c r="V38" s="10"/>
      <c r="W38" s="10"/>
    </row>
    <row r="39" spans="1:23" ht="33.75">
      <c r="A39" s="13">
        <v>36</v>
      </c>
      <c r="B39" s="13">
        <v>78</v>
      </c>
      <c r="C39" s="11" t="s">
        <v>752</v>
      </c>
      <c r="D39" s="11" t="s">
        <v>753</v>
      </c>
      <c r="E39" s="11" t="s">
        <v>24</v>
      </c>
      <c r="F39" s="6" t="s">
        <v>54</v>
      </c>
      <c r="G39" s="31">
        <v>28165</v>
      </c>
      <c r="H39" s="42" t="s">
        <v>754</v>
      </c>
      <c r="I39" s="42" t="s">
        <v>754</v>
      </c>
      <c r="J39" s="7">
        <v>1</v>
      </c>
      <c r="K39" s="7">
        <v>1</v>
      </c>
      <c r="L39" s="7">
        <v>91</v>
      </c>
      <c r="M39" s="8">
        <v>8000</v>
      </c>
      <c r="N39" s="9">
        <v>8100</v>
      </c>
      <c r="O39" s="47">
        <v>8050</v>
      </c>
      <c r="P39" s="53">
        <v>732550</v>
      </c>
      <c r="Q39" s="10" t="s">
        <v>27</v>
      </c>
      <c r="R39" s="17" t="s">
        <v>755</v>
      </c>
      <c r="S39" s="10" t="s">
        <v>756</v>
      </c>
      <c r="T39" s="10" t="s">
        <v>757</v>
      </c>
      <c r="U39" s="10" t="s">
        <v>758</v>
      </c>
      <c r="V39" s="10" t="s">
        <v>759</v>
      </c>
      <c r="W39" s="10" t="s">
        <v>760</v>
      </c>
    </row>
    <row r="40" spans="1:23" ht="33.75">
      <c r="A40" s="13">
        <v>37</v>
      </c>
      <c r="B40" s="13">
        <v>79</v>
      </c>
      <c r="C40" s="11" t="s">
        <v>752</v>
      </c>
      <c r="D40" s="11" t="s">
        <v>753</v>
      </c>
      <c r="E40" s="11" t="s">
        <v>24</v>
      </c>
      <c r="F40" s="6" t="s">
        <v>54</v>
      </c>
      <c r="G40" s="31">
        <v>28165</v>
      </c>
      <c r="H40" s="7">
        <v>2673</v>
      </c>
      <c r="I40" s="7">
        <v>2673</v>
      </c>
      <c r="J40" s="7">
        <v>1</v>
      </c>
      <c r="K40" s="7">
        <v>1</v>
      </c>
      <c r="L40" s="7">
        <v>2673</v>
      </c>
      <c r="M40" s="8">
        <v>2200</v>
      </c>
      <c r="N40" s="9">
        <v>2300</v>
      </c>
      <c r="O40" s="47">
        <v>2250</v>
      </c>
      <c r="P40" s="53">
        <v>6014250</v>
      </c>
      <c r="Q40" s="10" t="s">
        <v>761</v>
      </c>
      <c r="R40" s="17" t="s">
        <v>755</v>
      </c>
      <c r="S40" s="10" t="s">
        <v>756</v>
      </c>
      <c r="T40" s="10" t="s">
        <v>757</v>
      </c>
      <c r="U40" s="10" t="s">
        <v>758</v>
      </c>
      <c r="V40" s="10" t="s">
        <v>759</v>
      </c>
      <c r="W40" s="10" t="s">
        <v>760</v>
      </c>
    </row>
    <row r="41" spans="1:23" ht="78.75">
      <c r="A41" s="13">
        <v>38</v>
      </c>
      <c r="B41" s="13">
        <v>410</v>
      </c>
      <c r="C41" s="5" t="s">
        <v>772</v>
      </c>
      <c r="D41" s="21" t="s">
        <v>773</v>
      </c>
      <c r="E41" s="5" t="s">
        <v>24</v>
      </c>
      <c r="F41" s="12" t="s">
        <v>257</v>
      </c>
      <c r="G41" s="29">
        <v>28838</v>
      </c>
      <c r="H41" s="41">
        <v>166</v>
      </c>
      <c r="I41" s="41">
        <v>166</v>
      </c>
      <c r="J41" s="41">
        <v>1</v>
      </c>
      <c r="K41" s="41">
        <v>1</v>
      </c>
      <c r="L41" s="7">
        <v>166</v>
      </c>
      <c r="M41" s="8">
        <v>11400</v>
      </c>
      <c r="N41" s="9">
        <v>11400</v>
      </c>
      <c r="O41" s="47">
        <v>11400</v>
      </c>
      <c r="P41" s="53">
        <v>1892400</v>
      </c>
      <c r="Q41" s="10" t="s">
        <v>27</v>
      </c>
      <c r="R41" s="17" t="s">
        <v>774</v>
      </c>
      <c r="S41" s="5" t="s">
        <v>775</v>
      </c>
      <c r="T41" s="5" t="s">
        <v>775</v>
      </c>
      <c r="U41" s="21" t="s">
        <v>776</v>
      </c>
      <c r="V41" s="5" t="s">
        <v>421</v>
      </c>
      <c r="W41" s="5" t="s">
        <v>777</v>
      </c>
    </row>
    <row r="42" spans="1:23" ht="78.75">
      <c r="A42" s="13">
        <v>39</v>
      </c>
      <c r="B42" s="13">
        <v>411</v>
      </c>
      <c r="C42" s="5" t="s">
        <v>772</v>
      </c>
      <c r="D42" s="21" t="s">
        <v>773</v>
      </c>
      <c r="E42" s="5" t="s">
        <v>24</v>
      </c>
      <c r="F42" s="12" t="s">
        <v>257</v>
      </c>
      <c r="G42" s="29">
        <v>28838</v>
      </c>
      <c r="H42" s="41">
        <v>808</v>
      </c>
      <c r="I42" s="41">
        <v>808</v>
      </c>
      <c r="J42" s="41">
        <v>1</v>
      </c>
      <c r="K42" s="41">
        <v>1</v>
      </c>
      <c r="L42" s="7">
        <v>808</v>
      </c>
      <c r="M42" s="8">
        <v>3400</v>
      </c>
      <c r="N42" s="9">
        <v>3400</v>
      </c>
      <c r="O42" s="47">
        <v>3400</v>
      </c>
      <c r="P42" s="53">
        <v>2747200</v>
      </c>
      <c r="Q42" s="10" t="s">
        <v>761</v>
      </c>
      <c r="R42" s="17" t="s">
        <v>774</v>
      </c>
      <c r="S42" s="5" t="s">
        <v>775</v>
      </c>
      <c r="T42" s="5" t="s">
        <v>775</v>
      </c>
      <c r="U42" s="21" t="s">
        <v>776</v>
      </c>
      <c r="V42" s="5" t="s">
        <v>421</v>
      </c>
      <c r="W42" s="5" t="s">
        <v>777</v>
      </c>
    </row>
    <row r="43" spans="1:23" ht="78.75">
      <c r="A43" s="13">
        <v>40</v>
      </c>
      <c r="B43" s="13">
        <v>88</v>
      </c>
      <c r="C43" s="4" t="s">
        <v>772</v>
      </c>
      <c r="D43" s="5" t="s">
        <v>824</v>
      </c>
      <c r="E43" s="4" t="s">
        <v>24</v>
      </c>
      <c r="F43" s="6" t="s">
        <v>257</v>
      </c>
      <c r="G43" s="28">
        <v>6347</v>
      </c>
      <c r="H43" s="7" t="s">
        <v>825</v>
      </c>
      <c r="I43" s="7">
        <v>196</v>
      </c>
      <c r="J43" s="7">
        <v>1</v>
      </c>
      <c r="K43" s="7">
        <v>3</v>
      </c>
      <c r="L43" s="7">
        <v>65.333333333333329</v>
      </c>
      <c r="M43" s="8">
        <v>11400</v>
      </c>
      <c r="N43" s="9">
        <v>11200</v>
      </c>
      <c r="O43" s="47">
        <v>11300</v>
      </c>
      <c r="P43" s="53">
        <v>738266.66666666663</v>
      </c>
      <c r="Q43" s="10" t="s">
        <v>27</v>
      </c>
      <c r="R43" s="4" t="s">
        <v>826</v>
      </c>
      <c r="S43" s="10" t="s">
        <v>827</v>
      </c>
      <c r="T43" s="10" t="s">
        <v>827</v>
      </c>
      <c r="U43" s="10"/>
      <c r="V43" s="10"/>
      <c r="W43" s="10"/>
    </row>
    <row r="44" spans="1:23" ht="78.75">
      <c r="A44" s="13">
        <v>41</v>
      </c>
      <c r="B44" s="13">
        <v>89</v>
      </c>
      <c r="C44" s="4" t="s">
        <v>772</v>
      </c>
      <c r="D44" s="5" t="s">
        <v>824</v>
      </c>
      <c r="E44" s="4" t="s">
        <v>24</v>
      </c>
      <c r="F44" s="6" t="s">
        <v>257</v>
      </c>
      <c r="G44" s="28">
        <v>6347</v>
      </c>
      <c r="H44" s="7" t="s">
        <v>828</v>
      </c>
      <c r="I44" s="7">
        <v>847</v>
      </c>
      <c r="J44" s="7">
        <v>1</v>
      </c>
      <c r="K44" s="7">
        <v>3</v>
      </c>
      <c r="L44" s="7">
        <v>282.33333333333331</v>
      </c>
      <c r="M44" s="8">
        <v>3300</v>
      </c>
      <c r="N44" s="9">
        <v>3100</v>
      </c>
      <c r="O44" s="47">
        <v>3200</v>
      </c>
      <c r="P44" s="53">
        <v>903466.66666666663</v>
      </c>
      <c r="Q44" s="10" t="s">
        <v>829</v>
      </c>
      <c r="R44" s="4" t="s">
        <v>826</v>
      </c>
      <c r="S44" s="10" t="s">
        <v>827</v>
      </c>
      <c r="T44" s="10" t="s">
        <v>827</v>
      </c>
      <c r="U44" s="10"/>
      <c r="V44" s="10"/>
      <c r="W44" s="10"/>
    </row>
    <row r="45" spans="1:23" ht="56.25">
      <c r="A45" s="13">
        <v>42</v>
      </c>
      <c r="B45" s="13">
        <v>84</v>
      </c>
      <c r="C45" s="4" t="s">
        <v>772</v>
      </c>
      <c r="D45" s="5" t="s">
        <v>824</v>
      </c>
      <c r="E45" s="4" t="s">
        <v>24</v>
      </c>
      <c r="F45" s="6" t="s">
        <v>257</v>
      </c>
      <c r="G45" s="28">
        <v>6347</v>
      </c>
      <c r="H45" s="7" t="s">
        <v>825</v>
      </c>
      <c r="I45" s="7">
        <v>196</v>
      </c>
      <c r="J45" s="7">
        <v>1</v>
      </c>
      <c r="K45" s="7">
        <v>3</v>
      </c>
      <c r="L45" s="7">
        <v>65.333333333333329</v>
      </c>
      <c r="M45" s="8">
        <v>11400</v>
      </c>
      <c r="N45" s="9">
        <v>11200</v>
      </c>
      <c r="O45" s="47">
        <v>11300</v>
      </c>
      <c r="P45" s="53">
        <v>738266.66666666663</v>
      </c>
      <c r="Q45" s="10" t="s">
        <v>27</v>
      </c>
      <c r="R45" s="4" t="s">
        <v>830</v>
      </c>
      <c r="S45" s="10" t="s">
        <v>831</v>
      </c>
      <c r="T45" s="10" t="s">
        <v>832</v>
      </c>
      <c r="U45" s="10"/>
      <c r="V45" s="10"/>
      <c r="W45" s="10"/>
    </row>
    <row r="46" spans="1:23" ht="56.25">
      <c r="A46" s="13">
        <v>43</v>
      </c>
      <c r="B46" s="13">
        <v>85</v>
      </c>
      <c r="C46" s="4" t="s">
        <v>772</v>
      </c>
      <c r="D46" s="5" t="s">
        <v>824</v>
      </c>
      <c r="E46" s="4" t="s">
        <v>24</v>
      </c>
      <c r="F46" s="6" t="s">
        <v>257</v>
      </c>
      <c r="G46" s="28">
        <v>6347</v>
      </c>
      <c r="H46" s="7" t="s">
        <v>828</v>
      </c>
      <c r="I46" s="7">
        <v>847</v>
      </c>
      <c r="J46" s="7">
        <v>1</v>
      </c>
      <c r="K46" s="7">
        <v>3</v>
      </c>
      <c r="L46" s="7">
        <v>282.33333333333331</v>
      </c>
      <c r="M46" s="8">
        <v>3300</v>
      </c>
      <c r="N46" s="9">
        <v>3100</v>
      </c>
      <c r="O46" s="47">
        <v>3200</v>
      </c>
      <c r="P46" s="53">
        <v>903466.66666666663</v>
      </c>
      <c r="Q46" s="10" t="s">
        <v>829</v>
      </c>
      <c r="R46" s="4" t="s">
        <v>830</v>
      </c>
      <c r="S46" s="10" t="s">
        <v>831</v>
      </c>
      <c r="T46" s="10" t="s">
        <v>832</v>
      </c>
      <c r="U46" s="10"/>
      <c r="V46" s="10"/>
      <c r="W46" s="10"/>
    </row>
    <row r="47" spans="1:23" ht="67.5">
      <c r="A47" s="13">
        <v>44</v>
      </c>
      <c r="B47" s="13">
        <v>86</v>
      </c>
      <c r="C47" s="4" t="s">
        <v>772</v>
      </c>
      <c r="D47" s="5" t="s">
        <v>824</v>
      </c>
      <c r="E47" s="4" t="s">
        <v>24</v>
      </c>
      <c r="F47" s="6" t="s">
        <v>257</v>
      </c>
      <c r="G47" s="28">
        <v>6347</v>
      </c>
      <c r="H47" s="7" t="s">
        <v>825</v>
      </c>
      <c r="I47" s="7">
        <v>196</v>
      </c>
      <c r="J47" s="7">
        <v>1</v>
      </c>
      <c r="K47" s="7">
        <v>3</v>
      </c>
      <c r="L47" s="7">
        <v>65.333333333333329</v>
      </c>
      <c r="M47" s="8">
        <v>11400</v>
      </c>
      <c r="N47" s="9">
        <v>11200</v>
      </c>
      <c r="O47" s="47">
        <v>11300</v>
      </c>
      <c r="P47" s="53">
        <v>738266.66666666663</v>
      </c>
      <c r="Q47" s="10" t="s">
        <v>27</v>
      </c>
      <c r="R47" s="4" t="s">
        <v>838</v>
      </c>
      <c r="S47" s="10" t="s">
        <v>839</v>
      </c>
      <c r="T47" s="10" t="s">
        <v>840</v>
      </c>
      <c r="U47" s="10"/>
      <c r="V47" s="10"/>
      <c r="W47" s="10"/>
    </row>
    <row r="48" spans="1:23" ht="67.5">
      <c r="A48" s="13">
        <v>45</v>
      </c>
      <c r="B48" s="13">
        <v>87</v>
      </c>
      <c r="C48" s="4" t="s">
        <v>772</v>
      </c>
      <c r="D48" s="5" t="s">
        <v>824</v>
      </c>
      <c r="E48" s="4" t="s">
        <v>24</v>
      </c>
      <c r="F48" s="6" t="s">
        <v>257</v>
      </c>
      <c r="G48" s="28">
        <v>6347</v>
      </c>
      <c r="H48" s="7" t="s">
        <v>828</v>
      </c>
      <c r="I48" s="7">
        <v>847</v>
      </c>
      <c r="J48" s="7">
        <v>1</v>
      </c>
      <c r="K48" s="7">
        <v>3</v>
      </c>
      <c r="L48" s="7">
        <v>282.33333333333331</v>
      </c>
      <c r="M48" s="8">
        <v>3300</v>
      </c>
      <c r="N48" s="9">
        <v>3100</v>
      </c>
      <c r="O48" s="47">
        <v>3200</v>
      </c>
      <c r="P48" s="53">
        <v>903466.66666666663</v>
      </c>
      <c r="Q48" s="10" t="s">
        <v>829</v>
      </c>
      <c r="R48" s="4" t="s">
        <v>838</v>
      </c>
      <c r="S48" s="10" t="s">
        <v>839</v>
      </c>
      <c r="T48" s="10" t="s">
        <v>840</v>
      </c>
      <c r="U48" s="10"/>
      <c r="V48" s="10"/>
      <c r="W48" s="10"/>
    </row>
    <row r="49" spans="1:23" ht="33.75">
      <c r="A49" s="13">
        <v>46</v>
      </c>
      <c r="B49" s="13">
        <v>74</v>
      </c>
      <c r="C49" s="11" t="s">
        <v>862</v>
      </c>
      <c r="D49" s="11" t="s">
        <v>863</v>
      </c>
      <c r="E49" s="11" t="s">
        <v>24</v>
      </c>
      <c r="F49" s="6" t="s">
        <v>54</v>
      </c>
      <c r="G49" s="31">
        <v>30446</v>
      </c>
      <c r="H49" s="7">
        <v>182</v>
      </c>
      <c r="I49" s="7">
        <v>182</v>
      </c>
      <c r="J49" s="7">
        <v>1</v>
      </c>
      <c r="K49" s="7">
        <v>1</v>
      </c>
      <c r="L49" s="7">
        <v>182</v>
      </c>
      <c r="M49" s="8">
        <v>7100</v>
      </c>
      <c r="N49" s="9">
        <v>7200</v>
      </c>
      <c r="O49" s="47">
        <v>7150</v>
      </c>
      <c r="P49" s="53">
        <v>1301300</v>
      </c>
      <c r="Q49" s="10" t="s">
        <v>27</v>
      </c>
      <c r="R49" s="17" t="s">
        <v>864</v>
      </c>
      <c r="S49" s="10" t="s">
        <v>865</v>
      </c>
      <c r="T49" s="10" t="s">
        <v>866</v>
      </c>
      <c r="U49" s="10"/>
      <c r="V49" s="10"/>
      <c r="W49" s="10"/>
    </row>
    <row r="50" spans="1:23" ht="33.75">
      <c r="A50" s="13">
        <v>47</v>
      </c>
      <c r="B50" s="13">
        <v>75</v>
      </c>
      <c r="C50" s="11" t="s">
        <v>862</v>
      </c>
      <c r="D50" s="11" t="s">
        <v>863</v>
      </c>
      <c r="E50" s="11" t="s">
        <v>24</v>
      </c>
      <c r="F50" s="6" t="s">
        <v>54</v>
      </c>
      <c r="G50" s="31">
        <v>30446</v>
      </c>
      <c r="H50" s="7">
        <v>3494</v>
      </c>
      <c r="I50" s="7">
        <v>3494</v>
      </c>
      <c r="J50" s="7">
        <v>1</v>
      </c>
      <c r="K50" s="7">
        <v>1</v>
      </c>
      <c r="L50" s="7">
        <v>3494</v>
      </c>
      <c r="M50" s="8">
        <v>2000</v>
      </c>
      <c r="N50" s="9">
        <v>2000</v>
      </c>
      <c r="O50" s="47">
        <v>2000</v>
      </c>
      <c r="P50" s="53">
        <v>6988000</v>
      </c>
      <c r="Q50" s="10" t="s">
        <v>150</v>
      </c>
      <c r="R50" s="17" t="s">
        <v>864</v>
      </c>
      <c r="S50" s="10" t="s">
        <v>865</v>
      </c>
      <c r="T50" s="10" t="s">
        <v>866</v>
      </c>
      <c r="U50" s="10"/>
      <c r="V50" s="10"/>
      <c r="W50" s="10"/>
    </row>
    <row r="51" spans="1:23" ht="33.75">
      <c r="A51" s="13">
        <v>48</v>
      </c>
      <c r="B51" s="13">
        <v>208</v>
      </c>
      <c r="C51" s="5" t="s">
        <v>702</v>
      </c>
      <c r="D51" s="5">
        <v>125</v>
      </c>
      <c r="E51" s="5" t="s">
        <v>24</v>
      </c>
      <c r="F51" s="6" t="s">
        <v>257</v>
      </c>
      <c r="G51" s="29">
        <v>11932</v>
      </c>
      <c r="H51" s="16">
        <v>127</v>
      </c>
      <c r="I51" s="16">
        <v>127</v>
      </c>
      <c r="J51" s="7">
        <v>1</v>
      </c>
      <c r="K51" s="7">
        <v>1</v>
      </c>
      <c r="L51" s="7">
        <v>127</v>
      </c>
      <c r="M51" s="8">
        <v>7800</v>
      </c>
      <c r="N51" s="9">
        <v>7900</v>
      </c>
      <c r="O51" s="47">
        <v>7850</v>
      </c>
      <c r="P51" s="53">
        <v>996950</v>
      </c>
      <c r="Q51" s="10" t="s">
        <v>27</v>
      </c>
      <c r="R51" s="17" t="s">
        <v>899</v>
      </c>
      <c r="S51" s="10" t="s">
        <v>900</v>
      </c>
      <c r="T51" s="10" t="s">
        <v>901</v>
      </c>
      <c r="U51" s="10"/>
      <c r="V51" s="10"/>
      <c r="W51" s="10"/>
    </row>
    <row r="52" spans="1:23" ht="33.75">
      <c r="A52" s="13">
        <v>49</v>
      </c>
      <c r="B52" s="13">
        <v>209</v>
      </c>
      <c r="C52" s="5" t="s">
        <v>702</v>
      </c>
      <c r="D52" s="5">
        <v>125</v>
      </c>
      <c r="E52" s="5" t="s">
        <v>24</v>
      </c>
      <c r="F52" s="6" t="s">
        <v>257</v>
      </c>
      <c r="G52" s="29">
        <v>11932</v>
      </c>
      <c r="H52" s="16">
        <v>1057</v>
      </c>
      <c r="I52" s="16">
        <v>1057</v>
      </c>
      <c r="J52" s="7">
        <v>1</v>
      </c>
      <c r="K52" s="7">
        <v>1</v>
      </c>
      <c r="L52" s="7">
        <v>1057</v>
      </c>
      <c r="M52" s="8">
        <v>2300</v>
      </c>
      <c r="N52" s="9">
        <v>2400</v>
      </c>
      <c r="O52" s="47">
        <v>2350</v>
      </c>
      <c r="P52" s="53">
        <v>2483950</v>
      </c>
      <c r="Q52" s="10" t="s">
        <v>902</v>
      </c>
      <c r="R52" s="17" t="s">
        <v>899</v>
      </c>
      <c r="S52" s="10" t="s">
        <v>900</v>
      </c>
      <c r="T52" s="10" t="s">
        <v>901</v>
      </c>
      <c r="U52" s="10"/>
      <c r="V52" s="10"/>
      <c r="W52" s="10"/>
    </row>
    <row r="53" spans="1:23" ht="33.75">
      <c r="A53" s="13">
        <v>50</v>
      </c>
      <c r="B53" s="13">
        <v>3</v>
      </c>
      <c r="C53" s="22" t="s">
        <v>164</v>
      </c>
      <c r="D53" s="22" t="s">
        <v>165</v>
      </c>
      <c r="E53" s="22" t="s">
        <v>24</v>
      </c>
      <c r="F53" s="6" t="s">
        <v>80</v>
      </c>
      <c r="G53" s="43">
        <v>22108</v>
      </c>
      <c r="H53" s="24" t="s">
        <v>911</v>
      </c>
      <c r="I53" s="24">
        <v>18</v>
      </c>
      <c r="J53" s="7">
        <v>1</v>
      </c>
      <c r="K53" s="7">
        <v>2</v>
      </c>
      <c r="L53" s="7">
        <v>9</v>
      </c>
      <c r="M53" s="25">
        <v>5400</v>
      </c>
      <c r="N53" s="19">
        <v>5500</v>
      </c>
      <c r="O53" s="47">
        <v>5450</v>
      </c>
      <c r="P53" s="53">
        <v>49050</v>
      </c>
      <c r="Q53" s="26" t="s">
        <v>27</v>
      </c>
      <c r="R53" s="27" t="s">
        <v>912</v>
      </c>
      <c r="S53" s="5" t="s">
        <v>913</v>
      </c>
      <c r="T53" s="5" t="s">
        <v>914</v>
      </c>
      <c r="U53" s="10"/>
      <c r="V53" s="10"/>
      <c r="W53" s="10"/>
    </row>
    <row r="54" spans="1:23" ht="56.25">
      <c r="A54" s="13">
        <v>51</v>
      </c>
      <c r="B54" s="13">
        <v>1</v>
      </c>
      <c r="C54" s="11" t="s">
        <v>940</v>
      </c>
      <c r="D54" s="11" t="s">
        <v>941</v>
      </c>
      <c r="E54" s="11" t="s">
        <v>24</v>
      </c>
      <c r="F54" s="6" t="s">
        <v>257</v>
      </c>
      <c r="G54" s="31">
        <v>13553</v>
      </c>
      <c r="H54" s="7">
        <v>85</v>
      </c>
      <c r="I54" s="7">
        <v>85</v>
      </c>
      <c r="J54" s="7">
        <v>1</v>
      </c>
      <c r="K54" s="7">
        <v>1</v>
      </c>
      <c r="L54" s="7">
        <v>85</v>
      </c>
      <c r="M54" s="8">
        <v>11700</v>
      </c>
      <c r="N54" s="8">
        <v>11700</v>
      </c>
      <c r="O54" s="47">
        <v>11700</v>
      </c>
      <c r="P54" s="53">
        <v>994500</v>
      </c>
      <c r="Q54" s="10" t="s">
        <v>27</v>
      </c>
      <c r="R54" s="17" t="s">
        <v>942</v>
      </c>
      <c r="S54" s="10" t="s">
        <v>943</v>
      </c>
      <c r="T54" s="10" t="s">
        <v>943</v>
      </c>
      <c r="U54" s="10"/>
      <c r="V54" s="10"/>
      <c r="W54" s="10"/>
    </row>
    <row r="55" spans="1:23" ht="56.25">
      <c r="A55" s="13">
        <v>52</v>
      </c>
      <c r="B55" s="13">
        <v>2</v>
      </c>
      <c r="C55" s="11" t="s">
        <v>940</v>
      </c>
      <c r="D55" s="11" t="s">
        <v>941</v>
      </c>
      <c r="E55" s="11" t="s">
        <v>24</v>
      </c>
      <c r="F55" s="6" t="s">
        <v>257</v>
      </c>
      <c r="G55" s="31">
        <v>13553</v>
      </c>
      <c r="H55" s="7">
        <v>1851</v>
      </c>
      <c r="I55" s="7">
        <v>1851</v>
      </c>
      <c r="J55" s="7">
        <v>1</v>
      </c>
      <c r="K55" s="7">
        <v>1</v>
      </c>
      <c r="L55" s="7">
        <v>1851</v>
      </c>
      <c r="M55" s="8">
        <v>3400</v>
      </c>
      <c r="N55" s="19">
        <v>3200</v>
      </c>
      <c r="O55" s="47">
        <v>3300</v>
      </c>
      <c r="P55" s="53">
        <v>6108300</v>
      </c>
      <c r="Q55" s="10" t="s">
        <v>150</v>
      </c>
      <c r="R55" s="17" t="s">
        <v>942</v>
      </c>
      <c r="S55" s="10" t="s">
        <v>943</v>
      </c>
      <c r="T55" s="10" t="s">
        <v>943</v>
      </c>
      <c r="U55" s="10"/>
      <c r="V55" s="10"/>
      <c r="W55" s="10"/>
    </row>
    <row r="57" spans="1:23">
      <c r="A57" t="s">
        <v>998</v>
      </c>
      <c r="B57" s="75">
        <f>COUNT(B4:B55)</f>
        <v>52</v>
      </c>
    </row>
    <row r="58" spans="1:23">
      <c r="A58" t="s">
        <v>999</v>
      </c>
      <c r="B58" s="76">
        <v>28</v>
      </c>
    </row>
    <row r="59" spans="1:23">
      <c r="A59" t="s">
        <v>1000</v>
      </c>
      <c r="B59" s="76">
        <v>6</v>
      </c>
    </row>
    <row r="60" spans="1:23">
      <c r="A60" t="s">
        <v>1001</v>
      </c>
      <c r="B60" s="75">
        <f>COUNTIF(Q4:Q55,"지상권")</f>
        <v>29</v>
      </c>
    </row>
    <row r="61" spans="1:23">
      <c r="A61" t="s">
        <v>1002</v>
      </c>
      <c r="B61" s="75">
        <f>B57-B60</f>
        <v>23</v>
      </c>
    </row>
  </sheetData>
  <autoFilter ref="A2:W3">
    <filterColumn colId="12" showButton="0"/>
    <filterColumn colId="13" showButton="0"/>
    <filterColumn colId="20" showButton="0"/>
    <filterColumn colId="21" showButton="0"/>
    <sortState ref="A5:W55">
      <sortCondition ref="A2:A3"/>
    </sortState>
  </autoFilter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7" right="0.7" top="0.75" bottom="0.75" header="0.3" footer="0.3"/>
  <pageSetup paperSize="9" scale="1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workbookViewId="0">
      <selection activeCell="D10" sqref="D10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45">
      <c r="A4" s="13">
        <v>1</v>
      </c>
      <c r="B4" s="13">
        <v>359</v>
      </c>
      <c r="C4" s="5" t="s">
        <v>611</v>
      </c>
      <c r="D4" s="5" t="s">
        <v>612</v>
      </c>
      <c r="E4" s="11" t="s">
        <v>24</v>
      </c>
      <c r="F4" s="12" t="s">
        <v>25</v>
      </c>
      <c r="G4" s="29">
        <v>40860</v>
      </c>
      <c r="H4" s="16" t="s">
        <v>613</v>
      </c>
      <c r="I4" s="16">
        <v>88</v>
      </c>
      <c r="J4" s="16">
        <v>1</v>
      </c>
      <c r="K4" s="16">
        <v>3</v>
      </c>
      <c r="L4" s="7">
        <v>29.333333333333332</v>
      </c>
      <c r="M4" s="8">
        <v>6500</v>
      </c>
      <c r="N4" s="9">
        <v>6400</v>
      </c>
      <c r="O4" s="47">
        <v>6450</v>
      </c>
      <c r="P4" s="53">
        <v>189200</v>
      </c>
      <c r="Q4" s="10" t="s">
        <v>27</v>
      </c>
      <c r="R4" s="17" t="s">
        <v>614</v>
      </c>
      <c r="S4" s="10" t="s">
        <v>615</v>
      </c>
      <c r="T4" s="10" t="s">
        <v>616</v>
      </c>
      <c r="U4" s="10"/>
      <c r="V4" s="10"/>
      <c r="W4" s="10"/>
    </row>
    <row r="5" spans="1:23" ht="45">
      <c r="A5" s="13">
        <v>2</v>
      </c>
      <c r="B5" s="13">
        <v>360</v>
      </c>
      <c r="C5" s="5" t="s">
        <v>611</v>
      </c>
      <c r="D5" s="5" t="s">
        <v>612</v>
      </c>
      <c r="E5" s="11" t="s">
        <v>24</v>
      </c>
      <c r="F5" s="12" t="s">
        <v>25</v>
      </c>
      <c r="G5" s="29">
        <v>40860</v>
      </c>
      <c r="H5" s="16" t="s">
        <v>617</v>
      </c>
      <c r="I5" s="16">
        <v>2877</v>
      </c>
      <c r="J5" s="16">
        <v>1</v>
      </c>
      <c r="K5" s="16">
        <v>3</v>
      </c>
      <c r="L5" s="7">
        <v>959</v>
      </c>
      <c r="M5" s="8">
        <v>1800</v>
      </c>
      <c r="N5" s="9">
        <v>1700</v>
      </c>
      <c r="O5" s="47">
        <v>1750</v>
      </c>
      <c r="P5" s="53">
        <v>1678250</v>
      </c>
      <c r="Q5" s="10" t="s">
        <v>618</v>
      </c>
      <c r="R5" s="17" t="s">
        <v>614</v>
      </c>
      <c r="S5" s="10" t="s">
        <v>615</v>
      </c>
      <c r="T5" s="10" t="s">
        <v>616</v>
      </c>
      <c r="U5" s="10"/>
      <c r="V5" s="10"/>
      <c r="W5" s="10"/>
    </row>
    <row r="6" spans="1:23" ht="45">
      <c r="A6" s="13">
        <v>3</v>
      </c>
      <c r="B6" s="13">
        <v>361</v>
      </c>
      <c r="C6" s="5" t="s">
        <v>611</v>
      </c>
      <c r="D6" s="5" t="s">
        <v>612</v>
      </c>
      <c r="E6" s="11" t="s">
        <v>24</v>
      </c>
      <c r="F6" s="12" t="s">
        <v>25</v>
      </c>
      <c r="G6" s="29">
        <v>40860</v>
      </c>
      <c r="H6" s="16" t="s">
        <v>613</v>
      </c>
      <c r="I6" s="16">
        <v>88</v>
      </c>
      <c r="J6" s="16">
        <v>1</v>
      </c>
      <c r="K6" s="16">
        <v>3</v>
      </c>
      <c r="L6" s="7">
        <v>29.333333333333332</v>
      </c>
      <c r="M6" s="8">
        <v>6500</v>
      </c>
      <c r="N6" s="9">
        <v>6400</v>
      </c>
      <c r="O6" s="47">
        <v>6450</v>
      </c>
      <c r="P6" s="53">
        <v>189200</v>
      </c>
      <c r="Q6" s="10" t="s">
        <v>27</v>
      </c>
      <c r="R6" s="17" t="s">
        <v>619</v>
      </c>
      <c r="S6" s="10" t="s">
        <v>620</v>
      </c>
      <c r="T6" s="10" t="s">
        <v>621</v>
      </c>
      <c r="U6" s="10"/>
      <c r="V6" s="10"/>
      <c r="W6" s="10"/>
    </row>
    <row r="7" spans="1:23" ht="45">
      <c r="A7" s="13">
        <v>4</v>
      </c>
      <c r="B7" s="13">
        <v>362</v>
      </c>
      <c r="C7" s="5" t="s">
        <v>611</v>
      </c>
      <c r="D7" s="5" t="s">
        <v>612</v>
      </c>
      <c r="E7" s="11" t="s">
        <v>24</v>
      </c>
      <c r="F7" s="12" t="s">
        <v>25</v>
      </c>
      <c r="G7" s="29">
        <v>40860</v>
      </c>
      <c r="H7" s="16" t="s">
        <v>617</v>
      </c>
      <c r="I7" s="16">
        <v>2877</v>
      </c>
      <c r="J7" s="16">
        <v>1</v>
      </c>
      <c r="K7" s="16">
        <v>3</v>
      </c>
      <c r="L7" s="7">
        <v>959</v>
      </c>
      <c r="M7" s="8">
        <v>1800</v>
      </c>
      <c r="N7" s="9">
        <v>1700</v>
      </c>
      <c r="O7" s="47">
        <v>1750</v>
      </c>
      <c r="P7" s="53">
        <v>1678250</v>
      </c>
      <c r="Q7" s="10" t="s">
        <v>618</v>
      </c>
      <c r="R7" s="17" t="s">
        <v>619</v>
      </c>
      <c r="S7" s="10" t="s">
        <v>620</v>
      </c>
      <c r="T7" s="10" t="s">
        <v>621</v>
      </c>
      <c r="U7" s="10"/>
      <c r="V7" s="10"/>
      <c r="W7" s="10"/>
    </row>
    <row r="8" spans="1:23" ht="45">
      <c r="A8" s="13">
        <v>5</v>
      </c>
      <c r="B8" s="13">
        <v>363</v>
      </c>
      <c r="C8" s="5" t="s">
        <v>611</v>
      </c>
      <c r="D8" s="5" t="s">
        <v>612</v>
      </c>
      <c r="E8" s="11" t="s">
        <v>24</v>
      </c>
      <c r="F8" s="12" t="s">
        <v>25</v>
      </c>
      <c r="G8" s="29">
        <v>40860</v>
      </c>
      <c r="H8" s="16" t="s">
        <v>613</v>
      </c>
      <c r="I8" s="16">
        <v>88</v>
      </c>
      <c r="J8" s="16">
        <v>1</v>
      </c>
      <c r="K8" s="16">
        <v>3</v>
      </c>
      <c r="L8" s="7">
        <v>29.333333333333332</v>
      </c>
      <c r="M8" s="8">
        <v>6500</v>
      </c>
      <c r="N8" s="9">
        <v>6400</v>
      </c>
      <c r="O8" s="47">
        <v>6450</v>
      </c>
      <c r="P8" s="53">
        <v>189200</v>
      </c>
      <c r="Q8" s="10" t="s">
        <v>27</v>
      </c>
      <c r="R8" s="17" t="s">
        <v>622</v>
      </c>
      <c r="S8" s="10" t="s">
        <v>620</v>
      </c>
      <c r="T8" s="10" t="s">
        <v>623</v>
      </c>
      <c r="U8" s="10"/>
      <c r="V8" s="10"/>
      <c r="W8" s="10"/>
    </row>
    <row r="9" spans="1:23" ht="45">
      <c r="A9" s="13">
        <v>6</v>
      </c>
      <c r="B9" s="13">
        <v>364</v>
      </c>
      <c r="C9" s="5" t="s">
        <v>611</v>
      </c>
      <c r="D9" s="5" t="s">
        <v>612</v>
      </c>
      <c r="E9" s="11" t="s">
        <v>24</v>
      </c>
      <c r="F9" s="12" t="s">
        <v>25</v>
      </c>
      <c r="G9" s="29">
        <v>40860</v>
      </c>
      <c r="H9" s="16" t="s">
        <v>617</v>
      </c>
      <c r="I9" s="16">
        <v>2877</v>
      </c>
      <c r="J9" s="16">
        <v>1</v>
      </c>
      <c r="K9" s="16">
        <v>3</v>
      </c>
      <c r="L9" s="7">
        <v>959</v>
      </c>
      <c r="M9" s="8">
        <v>1800</v>
      </c>
      <c r="N9" s="9">
        <v>1700</v>
      </c>
      <c r="O9" s="47">
        <v>1750</v>
      </c>
      <c r="P9" s="53">
        <v>1678250</v>
      </c>
      <c r="Q9" s="10" t="s">
        <v>618</v>
      </c>
      <c r="R9" s="17" t="s">
        <v>622</v>
      </c>
      <c r="S9" s="10" t="s">
        <v>620</v>
      </c>
      <c r="T9" s="10" t="s">
        <v>623</v>
      </c>
      <c r="U9" s="10"/>
      <c r="V9" s="10"/>
      <c r="W9" s="10"/>
    </row>
    <row r="10" spans="1:23" ht="45">
      <c r="A10" s="13">
        <v>7</v>
      </c>
      <c r="B10" s="13">
        <v>365</v>
      </c>
      <c r="C10" s="5" t="s">
        <v>611</v>
      </c>
      <c r="D10" s="5" t="s">
        <v>732</v>
      </c>
      <c r="E10" s="11" t="s">
        <v>46</v>
      </c>
      <c r="F10" s="12" t="s">
        <v>25</v>
      </c>
      <c r="G10" s="29">
        <v>1249</v>
      </c>
      <c r="H10" s="16">
        <v>7</v>
      </c>
      <c r="I10" s="16">
        <v>7</v>
      </c>
      <c r="J10" s="16">
        <v>1</v>
      </c>
      <c r="K10" s="16">
        <v>1</v>
      </c>
      <c r="L10" s="7">
        <v>7</v>
      </c>
      <c r="M10" s="8">
        <v>27200</v>
      </c>
      <c r="N10" s="9">
        <v>27400</v>
      </c>
      <c r="O10" s="47">
        <v>27300</v>
      </c>
      <c r="P10" s="53">
        <v>191100</v>
      </c>
      <c r="Q10" s="10" t="s">
        <v>27</v>
      </c>
      <c r="R10" s="17" t="s">
        <v>733</v>
      </c>
      <c r="S10" s="10" t="s">
        <v>734</v>
      </c>
      <c r="T10" s="10" t="s">
        <v>735</v>
      </c>
      <c r="U10" s="10" t="s">
        <v>273</v>
      </c>
      <c r="V10" s="10" t="s">
        <v>27</v>
      </c>
      <c r="W10" s="10" t="s">
        <v>275</v>
      </c>
    </row>
    <row r="12" spans="1:23">
      <c r="A12" t="s">
        <v>998</v>
      </c>
      <c r="B12" s="75">
        <f>COUNT(B4:B10)</f>
        <v>7</v>
      </c>
    </row>
    <row r="13" spans="1:23">
      <c r="A13" t="s">
        <v>999</v>
      </c>
      <c r="B13" s="76">
        <v>4</v>
      </c>
    </row>
    <row r="14" spans="1:23">
      <c r="A14" t="s">
        <v>1000</v>
      </c>
      <c r="B14" s="76">
        <v>1</v>
      </c>
    </row>
    <row r="15" spans="1:23">
      <c r="A15" t="s">
        <v>1001</v>
      </c>
      <c r="B15" s="75">
        <f>COUNTIF(Q4:Q10,"지상권")</f>
        <v>4</v>
      </c>
    </row>
    <row r="16" spans="1:23">
      <c r="A16" t="s">
        <v>1002</v>
      </c>
      <c r="B16" s="75">
        <f>B12-B15</f>
        <v>3</v>
      </c>
    </row>
  </sheetData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25" right="0.25" top="0.75" bottom="0.75" header="0.3" footer="0.3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9"/>
  <sheetViews>
    <sheetView workbookViewId="0">
      <selection activeCell="D5" sqref="D5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78.75">
      <c r="A4" s="13">
        <v>1</v>
      </c>
      <c r="B4" s="13">
        <v>128</v>
      </c>
      <c r="C4" s="4" t="s">
        <v>22</v>
      </c>
      <c r="D4" s="5" t="s">
        <v>1003</v>
      </c>
      <c r="E4" s="4" t="s">
        <v>24</v>
      </c>
      <c r="F4" s="6" t="s">
        <v>25</v>
      </c>
      <c r="G4" s="7">
        <v>84793</v>
      </c>
      <c r="H4" s="7" t="s">
        <v>26</v>
      </c>
      <c r="I4" s="7">
        <v>49</v>
      </c>
      <c r="J4" s="7">
        <v>1</v>
      </c>
      <c r="K4" s="7">
        <v>18</v>
      </c>
      <c r="L4" s="7">
        <v>2.7222222222222219</v>
      </c>
      <c r="M4" s="8">
        <v>5200</v>
      </c>
      <c r="N4" s="9">
        <v>5400</v>
      </c>
      <c r="O4" s="47">
        <v>5300</v>
      </c>
      <c r="P4" s="53">
        <v>14427.777777777776</v>
      </c>
      <c r="Q4" s="10" t="s">
        <v>27</v>
      </c>
      <c r="R4" s="5" t="s">
        <v>28</v>
      </c>
      <c r="S4" s="10" t="s">
        <v>29</v>
      </c>
      <c r="T4" s="10" t="s">
        <v>30</v>
      </c>
      <c r="U4" s="10"/>
      <c r="V4" s="10"/>
      <c r="W4" s="10"/>
    </row>
    <row r="5" spans="1:23" ht="78.75">
      <c r="A5" s="13">
        <v>2</v>
      </c>
      <c r="B5" s="13">
        <v>129</v>
      </c>
      <c r="C5" s="4" t="s">
        <v>31</v>
      </c>
      <c r="D5" s="5" t="s">
        <v>32</v>
      </c>
      <c r="E5" s="4" t="s">
        <v>33</v>
      </c>
      <c r="F5" s="6" t="s">
        <v>34</v>
      </c>
      <c r="G5" s="7">
        <v>84793</v>
      </c>
      <c r="H5" s="7" t="s">
        <v>35</v>
      </c>
      <c r="I5" s="7">
        <v>5535</v>
      </c>
      <c r="J5" s="7">
        <v>1</v>
      </c>
      <c r="K5" s="7">
        <v>18</v>
      </c>
      <c r="L5" s="7">
        <v>307.5</v>
      </c>
      <c r="M5" s="8">
        <v>1500</v>
      </c>
      <c r="N5" s="9">
        <v>1500</v>
      </c>
      <c r="O5" s="47">
        <v>1500</v>
      </c>
      <c r="P5" s="53">
        <v>461250</v>
      </c>
      <c r="Q5" s="10" t="s">
        <v>36</v>
      </c>
      <c r="R5" s="5" t="s">
        <v>28</v>
      </c>
      <c r="S5" s="10" t="s">
        <v>29</v>
      </c>
      <c r="T5" s="10" t="s">
        <v>30</v>
      </c>
      <c r="U5" s="10"/>
      <c r="V5" s="10"/>
      <c r="W5" s="10"/>
    </row>
    <row r="6" spans="1:23" ht="67.5">
      <c r="A6" s="13">
        <v>3</v>
      </c>
      <c r="B6" s="13">
        <v>130</v>
      </c>
      <c r="C6" s="4" t="s">
        <v>22</v>
      </c>
      <c r="D6" s="5" t="s">
        <v>23</v>
      </c>
      <c r="E6" s="4" t="s">
        <v>24</v>
      </c>
      <c r="F6" s="6" t="s">
        <v>25</v>
      </c>
      <c r="G6" s="28">
        <v>84793</v>
      </c>
      <c r="H6" s="7" t="s">
        <v>26</v>
      </c>
      <c r="I6" s="7">
        <v>49</v>
      </c>
      <c r="J6" s="7">
        <v>1</v>
      </c>
      <c r="K6" s="7">
        <v>18</v>
      </c>
      <c r="L6" s="7">
        <v>2.7222222222222219</v>
      </c>
      <c r="M6" s="8">
        <v>5200</v>
      </c>
      <c r="N6" s="9">
        <v>5400</v>
      </c>
      <c r="O6" s="47">
        <v>5300</v>
      </c>
      <c r="P6" s="53">
        <v>14427.777777777776</v>
      </c>
      <c r="Q6" s="10" t="s">
        <v>27</v>
      </c>
      <c r="R6" s="5" t="s">
        <v>630</v>
      </c>
      <c r="S6" s="10" t="s">
        <v>631</v>
      </c>
      <c r="T6" s="10" t="s">
        <v>632</v>
      </c>
      <c r="U6" s="10"/>
      <c r="V6" s="10"/>
      <c r="W6" s="10"/>
    </row>
    <row r="7" spans="1:23" ht="67.5">
      <c r="A7" s="13">
        <v>4</v>
      </c>
      <c r="B7" s="13">
        <v>131</v>
      </c>
      <c r="C7" s="4" t="s">
        <v>22</v>
      </c>
      <c r="D7" s="5" t="s">
        <v>23</v>
      </c>
      <c r="E7" s="4" t="s">
        <v>24</v>
      </c>
      <c r="F7" s="6" t="s">
        <v>25</v>
      </c>
      <c r="G7" s="28">
        <v>84793</v>
      </c>
      <c r="H7" s="7" t="s">
        <v>35</v>
      </c>
      <c r="I7" s="7">
        <v>5535</v>
      </c>
      <c r="J7" s="7">
        <v>1</v>
      </c>
      <c r="K7" s="7">
        <v>18</v>
      </c>
      <c r="L7" s="7">
        <v>307.5</v>
      </c>
      <c r="M7" s="8">
        <v>1500</v>
      </c>
      <c r="N7" s="9">
        <v>1500</v>
      </c>
      <c r="O7" s="47">
        <v>1500</v>
      </c>
      <c r="P7" s="53">
        <v>461250</v>
      </c>
      <c r="Q7" s="10" t="s">
        <v>634</v>
      </c>
      <c r="R7" s="5" t="s">
        <v>630</v>
      </c>
      <c r="S7" s="10" t="s">
        <v>631</v>
      </c>
      <c r="T7" s="10" t="s">
        <v>632</v>
      </c>
      <c r="U7" s="10"/>
      <c r="V7" s="10"/>
      <c r="W7" s="10"/>
    </row>
    <row r="8" spans="1:23" ht="33.75">
      <c r="A8" s="13">
        <v>5</v>
      </c>
      <c r="B8" s="13">
        <v>122</v>
      </c>
      <c r="C8" s="4" t="s">
        <v>22</v>
      </c>
      <c r="D8" s="5" t="s">
        <v>23</v>
      </c>
      <c r="E8" s="4" t="s">
        <v>24</v>
      </c>
      <c r="F8" s="6" t="s">
        <v>25</v>
      </c>
      <c r="G8" s="28">
        <v>84793</v>
      </c>
      <c r="H8" s="7" t="s">
        <v>915</v>
      </c>
      <c r="I8" s="7">
        <v>49</v>
      </c>
      <c r="J8" s="7">
        <v>1</v>
      </c>
      <c r="K8" s="7">
        <v>9</v>
      </c>
      <c r="L8" s="7">
        <v>5.4444444444444438</v>
      </c>
      <c r="M8" s="8">
        <v>5200</v>
      </c>
      <c r="N8" s="9">
        <v>5400</v>
      </c>
      <c r="O8" s="47">
        <v>5300</v>
      </c>
      <c r="P8" s="53">
        <v>28855.555555555551</v>
      </c>
      <c r="Q8" s="10" t="s">
        <v>27</v>
      </c>
      <c r="R8" s="5" t="s">
        <v>916</v>
      </c>
      <c r="S8" s="10" t="s">
        <v>917</v>
      </c>
      <c r="T8" s="10" t="s">
        <v>918</v>
      </c>
      <c r="U8" s="10"/>
      <c r="V8" s="10"/>
      <c r="W8" s="10"/>
    </row>
    <row r="9" spans="1:23" ht="33.75">
      <c r="A9" s="13">
        <v>6</v>
      </c>
      <c r="B9" s="13">
        <v>123</v>
      </c>
      <c r="C9" s="4" t="s">
        <v>22</v>
      </c>
      <c r="D9" s="5" t="s">
        <v>23</v>
      </c>
      <c r="E9" s="4" t="s">
        <v>24</v>
      </c>
      <c r="F9" s="6" t="s">
        <v>25</v>
      </c>
      <c r="G9" s="28">
        <v>84793</v>
      </c>
      <c r="H9" s="7" t="s">
        <v>919</v>
      </c>
      <c r="I9" s="7">
        <v>5535</v>
      </c>
      <c r="J9" s="7">
        <v>1</v>
      </c>
      <c r="K9" s="7">
        <v>9</v>
      </c>
      <c r="L9" s="7">
        <v>615</v>
      </c>
      <c r="M9" s="8">
        <v>1500</v>
      </c>
      <c r="N9" s="9">
        <v>1500</v>
      </c>
      <c r="O9" s="47">
        <v>1500</v>
      </c>
      <c r="P9" s="53">
        <v>922500</v>
      </c>
      <c r="Q9" s="10" t="s">
        <v>634</v>
      </c>
      <c r="R9" s="5" t="s">
        <v>916</v>
      </c>
      <c r="S9" s="10" t="s">
        <v>917</v>
      </c>
      <c r="T9" s="10" t="s">
        <v>918</v>
      </c>
      <c r="U9" s="10"/>
      <c r="V9" s="10"/>
      <c r="W9" s="10"/>
    </row>
    <row r="10" spans="1:23" ht="33.75">
      <c r="A10" s="13">
        <v>7</v>
      </c>
      <c r="B10" s="13">
        <v>116</v>
      </c>
      <c r="C10" s="4" t="s">
        <v>22</v>
      </c>
      <c r="D10" s="5" t="s">
        <v>23</v>
      </c>
      <c r="E10" s="4" t="s">
        <v>24</v>
      </c>
      <c r="F10" s="6" t="s">
        <v>25</v>
      </c>
      <c r="G10" s="28">
        <v>84793</v>
      </c>
      <c r="H10" s="7" t="s">
        <v>915</v>
      </c>
      <c r="I10" s="7">
        <v>49</v>
      </c>
      <c r="J10" s="7">
        <v>1</v>
      </c>
      <c r="K10" s="7">
        <v>9</v>
      </c>
      <c r="L10" s="7">
        <v>5.4444444444444438</v>
      </c>
      <c r="M10" s="8">
        <v>5200</v>
      </c>
      <c r="N10" s="9">
        <v>5400</v>
      </c>
      <c r="O10" s="47">
        <v>5300</v>
      </c>
      <c r="P10" s="53">
        <v>28855.555555555551</v>
      </c>
      <c r="Q10" s="10" t="s">
        <v>27</v>
      </c>
      <c r="R10" s="5" t="s">
        <v>920</v>
      </c>
      <c r="S10" s="10" t="s">
        <v>921</v>
      </c>
      <c r="T10" s="10" t="s">
        <v>922</v>
      </c>
      <c r="U10" s="10"/>
      <c r="V10" s="10"/>
      <c r="W10" s="10"/>
    </row>
    <row r="11" spans="1:23" ht="33.75">
      <c r="A11" s="13">
        <v>8</v>
      </c>
      <c r="B11" s="13">
        <v>117</v>
      </c>
      <c r="C11" s="4" t="s">
        <v>22</v>
      </c>
      <c r="D11" s="5" t="s">
        <v>23</v>
      </c>
      <c r="E11" s="4" t="s">
        <v>24</v>
      </c>
      <c r="F11" s="6" t="s">
        <v>25</v>
      </c>
      <c r="G11" s="28">
        <v>84793</v>
      </c>
      <c r="H11" s="7" t="s">
        <v>919</v>
      </c>
      <c r="I11" s="7">
        <v>5535</v>
      </c>
      <c r="J11" s="7">
        <v>1</v>
      </c>
      <c r="K11" s="7">
        <v>9</v>
      </c>
      <c r="L11" s="7">
        <v>615</v>
      </c>
      <c r="M11" s="8">
        <v>1500</v>
      </c>
      <c r="N11" s="9">
        <v>1500</v>
      </c>
      <c r="O11" s="47">
        <v>1500</v>
      </c>
      <c r="P11" s="53">
        <v>922500</v>
      </c>
      <c r="Q11" s="10" t="s">
        <v>634</v>
      </c>
      <c r="R11" s="5" t="s">
        <v>920</v>
      </c>
      <c r="S11" s="10" t="s">
        <v>921</v>
      </c>
      <c r="T11" s="10" t="s">
        <v>922</v>
      </c>
      <c r="U11" s="10"/>
      <c r="V11" s="10"/>
      <c r="W11" s="10"/>
    </row>
    <row r="12" spans="1:23" ht="33.75">
      <c r="A12" s="13">
        <v>9</v>
      </c>
      <c r="B12" s="13">
        <v>120</v>
      </c>
      <c r="C12" s="4" t="s">
        <v>22</v>
      </c>
      <c r="D12" s="5" t="s">
        <v>23</v>
      </c>
      <c r="E12" s="4" t="s">
        <v>24</v>
      </c>
      <c r="F12" s="6" t="s">
        <v>25</v>
      </c>
      <c r="G12" s="28">
        <v>84793</v>
      </c>
      <c r="H12" s="7" t="s">
        <v>915</v>
      </c>
      <c r="I12" s="7">
        <v>49</v>
      </c>
      <c r="J12" s="7">
        <v>1</v>
      </c>
      <c r="K12" s="7">
        <v>9</v>
      </c>
      <c r="L12" s="7">
        <v>5.4444444444444438</v>
      </c>
      <c r="M12" s="8">
        <v>5200</v>
      </c>
      <c r="N12" s="9">
        <v>5400</v>
      </c>
      <c r="O12" s="47">
        <v>5300</v>
      </c>
      <c r="P12" s="53">
        <v>28855.555555555551</v>
      </c>
      <c r="Q12" s="10" t="s">
        <v>27</v>
      </c>
      <c r="R12" s="5" t="s">
        <v>923</v>
      </c>
      <c r="S12" s="10" t="s">
        <v>924</v>
      </c>
      <c r="T12" s="10" t="s">
        <v>924</v>
      </c>
      <c r="U12" s="10"/>
      <c r="V12" s="10"/>
      <c r="W12" s="10"/>
    </row>
    <row r="13" spans="1:23" ht="33.75">
      <c r="A13" s="13">
        <v>10</v>
      </c>
      <c r="B13" s="13">
        <v>121</v>
      </c>
      <c r="C13" s="4" t="s">
        <v>22</v>
      </c>
      <c r="D13" s="5" t="s">
        <v>23</v>
      </c>
      <c r="E13" s="4" t="s">
        <v>24</v>
      </c>
      <c r="F13" s="6" t="s">
        <v>25</v>
      </c>
      <c r="G13" s="28">
        <v>84793</v>
      </c>
      <c r="H13" s="7" t="s">
        <v>919</v>
      </c>
      <c r="I13" s="7">
        <v>5535</v>
      </c>
      <c r="J13" s="7">
        <v>1</v>
      </c>
      <c r="K13" s="7">
        <v>9</v>
      </c>
      <c r="L13" s="7">
        <v>615</v>
      </c>
      <c r="M13" s="8">
        <v>1500</v>
      </c>
      <c r="N13" s="9">
        <v>1500</v>
      </c>
      <c r="O13" s="47">
        <v>1500</v>
      </c>
      <c r="P13" s="53">
        <v>922500</v>
      </c>
      <c r="Q13" s="10" t="s">
        <v>634</v>
      </c>
      <c r="R13" s="5" t="s">
        <v>923</v>
      </c>
      <c r="S13" s="10" t="s">
        <v>924</v>
      </c>
      <c r="T13" s="10" t="s">
        <v>924</v>
      </c>
      <c r="U13" s="10"/>
      <c r="V13" s="10"/>
      <c r="W13" s="10"/>
    </row>
    <row r="14" spans="1:23" ht="33.75">
      <c r="A14" s="13">
        <v>11</v>
      </c>
      <c r="B14" s="13">
        <v>114</v>
      </c>
      <c r="C14" s="4" t="s">
        <v>22</v>
      </c>
      <c r="D14" s="5" t="s">
        <v>23</v>
      </c>
      <c r="E14" s="4" t="s">
        <v>24</v>
      </c>
      <c r="F14" s="6" t="s">
        <v>25</v>
      </c>
      <c r="G14" s="28">
        <v>84793</v>
      </c>
      <c r="H14" s="7" t="s">
        <v>915</v>
      </c>
      <c r="I14" s="7">
        <v>49</v>
      </c>
      <c r="J14" s="7">
        <v>1</v>
      </c>
      <c r="K14" s="7">
        <v>9</v>
      </c>
      <c r="L14" s="7">
        <v>5.4444444444444438</v>
      </c>
      <c r="M14" s="8">
        <v>5200</v>
      </c>
      <c r="N14" s="9">
        <v>5400</v>
      </c>
      <c r="O14" s="47">
        <v>5300</v>
      </c>
      <c r="P14" s="53">
        <v>28855.555555555551</v>
      </c>
      <c r="Q14" s="10" t="s">
        <v>27</v>
      </c>
      <c r="R14" s="5" t="s">
        <v>925</v>
      </c>
      <c r="S14" s="10" t="s">
        <v>926</v>
      </c>
      <c r="T14" s="10" t="s">
        <v>927</v>
      </c>
      <c r="U14" s="10"/>
      <c r="V14" s="10"/>
      <c r="W14" s="10"/>
    </row>
    <row r="15" spans="1:23" ht="33.75">
      <c r="A15" s="13">
        <v>12</v>
      </c>
      <c r="B15" s="13">
        <v>115</v>
      </c>
      <c r="C15" s="4" t="s">
        <v>22</v>
      </c>
      <c r="D15" s="5" t="s">
        <v>23</v>
      </c>
      <c r="E15" s="4" t="s">
        <v>24</v>
      </c>
      <c r="F15" s="6" t="s">
        <v>25</v>
      </c>
      <c r="G15" s="28">
        <v>84793</v>
      </c>
      <c r="H15" s="7" t="s">
        <v>919</v>
      </c>
      <c r="I15" s="7">
        <v>5535</v>
      </c>
      <c r="J15" s="7">
        <v>1</v>
      </c>
      <c r="K15" s="7">
        <v>9</v>
      </c>
      <c r="L15" s="7">
        <v>615</v>
      </c>
      <c r="M15" s="8">
        <v>1500</v>
      </c>
      <c r="N15" s="9">
        <v>1500</v>
      </c>
      <c r="O15" s="47">
        <v>1500</v>
      </c>
      <c r="P15" s="53">
        <v>922500</v>
      </c>
      <c r="Q15" s="10" t="s">
        <v>634</v>
      </c>
      <c r="R15" s="5" t="s">
        <v>925</v>
      </c>
      <c r="S15" s="10" t="s">
        <v>926</v>
      </c>
      <c r="T15" s="10" t="s">
        <v>927</v>
      </c>
      <c r="U15" s="10"/>
      <c r="V15" s="10"/>
      <c r="W15" s="10"/>
    </row>
    <row r="16" spans="1:23" ht="33.75">
      <c r="A16" s="13">
        <v>13</v>
      </c>
      <c r="B16" s="13">
        <v>118</v>
      </c>
      <c r="C16" s="4" t="s">
        <v>22</v>
      </c>
      <c r="D16" s="5" t="s">
        <v>23</v>
      </c>
      <c r="E16" s="4" t="s">
        <v>24</v>
      </c>
      <c r="F16" s="6" t="s">
        <v>25</v>
      </c>
      <c r="G16" s="28">
        <v>84793</v>
      </c>
      <c r="H16" s="7" t="s">
        <v>915</v>
      </c>
      <c r="I16" s="7">
        <v>49</v>
      </c>
      <c r="J16" s="7">
        <v>1</v>
      </c>
      <c r="K16" s="7">
        <v>9</v>
      </c>
      <c r="L16" s="7">
        <v>5.4444444444444438</v>
      </c>
      <c r="M16" s="8">
        <v>5200</v>
      </c>
      <c r="N16" s="9">
        <v>5400</v>
      </c>
      <c r="O16" s="47">
        <v>5300</v>
      </c>
      <c r="P16" s="53">
        <v>28855.555555555551</v>
      </c>
      <c r="Q16" s="10" t="s">
        <v>27</v>
      </c>
      <c r="R16" s="5" t="s">
        <v>928</v>
      </c>
      <c r="S16" s="10" t="s">
        <v>929</v>
      </c>
      <c r="T16" s="10" t="s">
        <v>930</v>
      </c>
      <c r="U16" s="10"/>
      <c r="V16" s="10"/>
      <c r="W16" s="10"/>
    </row>
    <row r="17" spans="1:23" ht="33.75">
      <c r="A17" s="13">
        <v>14</v>
      </c>
      <c r="B17" s="13">
        <v>119</v>
      </c>
      <c r="C17" s="4" t="s">
        <v>22</v>
      </c>
      <c r="D17" s="5" t="s">
        <v>23</v>
      </c>
      <c r="E17" s="4" t="s">
        <v>24</v>
      </c>
      <c r="F17" s="6" t="s">
        <v>25</v>
      </c>
      <c r="G17" s="28">
        <v>84793</v>
      </c>
      <c r="H17" s="7" t="s">
        <v>919</v>
      </c>
      <c r="I17" s="7">
        <v>5535</v>
      </c>
      <c r="J17" s="7">
        <v>1</v>
      </c>
      <c r="K17" s="7">
        <v>9</v>
      </c>
      <c r="L17" s="7">
        <v>615</v>
      </c>
      <c r="M17" s="8">
        <v>1500</v>
      </c>
      <c r="N17" s="9">
        <v>1500</v>
      </c>
      <c r="O17" s="47">
        <v>1500</v>
      </c>
      <c r="P17" s="53">
        <v>922500</v>
      </c>
      <c r="Q17" s="10" t="s">
        <v>634</v>
      </c>
      <c r="R17" s="5" t="s">
        <v>928</v>
      </c>
      <c r="S17" s="10" t="s">
        <v>929</v>
      </c>
      <c r="T17" s="10" t="s">
        <v>930</v>
      </c>
      <c r="U17" s="10"/>
      <c r="V17" s="10"/>
      <c r="W17" s="10"/>
    </row>
    <row r="18" spans="1:23" ht="33.75">
      <c r="A18" s="13">
        <v>15</v>
      </c>
      <c r="B18" s="13">
        <v>112</v>
      </c>
      <c r="C18" s="4" t="s">
        <v>22</v>
      </c>
      <c r="D18" s="5" t="s">
        <v>23</v>
      </c>
      <c r="E18" s="4" t="s">
        <v>24</v>
      </c>
      <c r="F18" s="6" t="s">
        <v>25</v>
      </c>
      <c r="G18" s="28">
        <v>84793</v>
      </c>
      <c r="H18" s="7" t="s">
        <v>915</v>
      </c>
      <c r="I18" s="7">
        <v>49</v>
      </c>
      <c r="J18" s="7">
        <v>1</v>
      </c>
      <c r="K18" s="7">
        <v>9</v>
      </c>
      <c r="L18" s="7">
        <v>5.4444444444444438</v>
      </c>
      <c r="M18" s="8">
        <v>5200</v>
      </c>
      <c r="N18" s="9">
        <v>5400</v>
      </c>
      <c r="O18" s="47">
        <v>5300</v>
      </c>
      <c r="P18" s="53">
        <v>28855.555555555551</v>
      </c>
      <c r="Q18" s="10" t="s">
        <v>27</v>
      </c>
      <c r="R18" s="5" t="s">
        <v>931</v>
      </c>
      <c r="S18" s="10" t="s">
        <v>932</v>
      </c>
      <c r="T18" s="10" t="s">
        <v>933</v>
      </c>
      <c r="U18" s="10"/>
      <c r="V18" s="10"/>
      <c r="W18" s="10"/>
    </row>
    <row r="19" spans="1:23" ht="33.75">
      <c r="A19" s="13">
        <v>16</v>
      </c>
      <c r="B19" s="13">
        <v>113</v>
      </c>
      <c r="C19" s="4" t="s">
        <v>22</v>
      </c>
      <c r="D19" s="5" t="s">
        <v>23</v>
      </c>
      <c r="E19" s="4" t="s">
        <v>24</v>
      </c>
      <c r="F19" s="6" t="s">
        <v>25</v>
      </c>
      <c r="G19" s="28">
        <v>84793</v>
      </c>
      <c r="H19" s="7" t="s">
        <v>919</v>
      </c>
      <c r="I19" s="7">
        <v>5535</v>
      </c>
      <c r="J19" s="7">
        <v>1</v>
      </c>
      <c r="K19" s="7">
        <v>9</v>
      </c>
      <c r="L19" s="7">
        <v>615</v>
      </c>
      <c r="M19" s="8">
        <v>1500</v>
      </c>
      <c r="N19" s="9">
        <v>1500</v>
      </c>
      <c r="O19" s="47">
        <v>1500</v>
      </c>
      <c r="P19" s="53">
        <v>922500</v>
      </c>
      <c r="Q19" s="10" t="s">
        <v>634</v>
      </c>
      <c r="R19" s="5" t="s">
        <v>931</v>
      </c>
      <c r="S19" s="10" t="s">
        <v>932</v>
      </c>
      <c r="T19" s="10" t="s">
        <v>933</v>
      </c>
      <c r="U19" s="10"/>
      <c r="V19" s="10"/>
      <c r="W19" s="10"/>
    </row>
    <row r="20" spans="1:23" ht="33.75">
      <c r="A20" s="13">
        <v>17</v>
      </c>
      <c r="B20" s="13">
        <v>126</v>
      </c>
      <c r="C20" s="4" t="s">
        <v>22</v>
      </c>
      <c r="D20" s="5" t="s">
        <v>23</v>
      </c>
      <c r="E20" s="4" t="s">
        <v>24</v>
      </c>
      <c r="F20" s="6" t="s">
        <v>25</v>
      </c>
      <c r="G20" s="28">
        <v>84793</v>
      </c>
      <c r="H20" s="7" t="s">
        <v>915</v>
      </c>
      <c r="I20" s="7">
        <v>49</v>
      </c>
      <c r="J20" s="7">
        <v>1</v>
      </c>
      <c r="K20" s="7">
        <v>9</v>
      </c>
      <c r="L20" s="7">
        <v>5.4444444444444438</v>
      </c>
      <c r="M20" s="8">
        <v>5200</v>
      </c>
      <c r="N20" s="9">
        <v>5400</v>
      </c>
      <c r="O20" s="47">
        <v>5300</v>
      </c>
      <c r="P20" s="53">
        <v>28855.555555555551</v>
      </c>
      <c r="Q20" s="10" t="s">
        <v>27</v>
      </c>
      <c r="R20" s="5" t="s">
        <v>934</v>
      </c>
      <c r="S20" s="10" t="s">
        <v>935</v>
      </c>
      <c r="T20" s="10" t="s">
        <v>936</v>
      </c>
      <c r="U20" s="10"/>
      <c r="V20" s="10"/>
      <c r="W20" s="10"/>
    </row>
    <row r="21" spans="1:23" ht="33.75">
      <c r="A21" s="13">
        <v>18</v>
      </c>
      <c r="B21" s="13">
        <v>127</v>
      </c>
      <c r="C21" s="4" t="s">
        <v>22</v>
      </c>
      <c r="D21" s="5" t="s">
        <v>23</v>
      </c>
      <c r="E21" s="4" t="s">
        <v>24</v>
      </c>
      <c r="F21" s="6" t="s">
        <v>25</v>
      </c>
      <c r="G21" s="28">
        <v>84793</v>
      </c>
      <c r="H21" s="7" t="s">
        <v>919</v>
      </c>
      <c r="I21" s="7">
        <v>5535</v>
      </c>
      <c r="J21" s="7">
        <v>1</v>
      </c>
      <c r="K21" s="7">
        <v>9</v>
      </c>
      <c r="L21" s="7">
        <v>615</v>
      </c>
      <c r="M21" s="8">
        <v>1500</v>
      </c>
      <c r="N21" s="9">
        <v>1500</v>
      </c>
      <c r="O21" s="47">
        <v>1500</v>
      </c>
      <c r="P21" s="53">
        <v>922500</v>
      </c>
      <c r="Q21" s="10" t="s">
        <v>634</v>
      </c>
      <c r="R21" s="5" t="s">
        <v>934</v>
      </c>
      <c r="S21" s="10" t="s">
        <v>935</v>
      </c>
      <c r="T21" s="10" t="s">
        <v>936</v>
      </c>
      <c r="U21" s="10"/>
      <c r="V21" s="10"/>
      <c r="W21" s="10"/>
    </row>
    <row r="22" spans="1:23" ht="33.75">
      <c r="A22" s="13">
        <v>19</v>
      </c>
      <c r="B22" s="13">
        <v>124</v>
      </c>
      <c r="C22" s="4" t="s">
        <v>22</v>
      </c>
      <c r="D22" s="5" t="s">
        <v>23</v>
      </c>
      <c r="E22" s="4" t="s">
        <v>24</v>
      </c>
      <c r="F22" s="6" t="s">
        <v>25</v>
      </c>
      <c r="G22" s="28">
        <v>84793</v>
      </c>
      <c r="H22" s="7" t="s">
        <v>915</v>
      </c>
      <c r="I22" s="7">
        <v>49</v>
      </c>
      <c r="J22" s="7">
        <v>1</v>
      </c>
      <c r="K22" s="7">
        <v>9</v>
      </c>
      <c r="L22" s="7">
        <v>5.4444444444444438</v>
      </c>
      <c r="M22" s="8">
        <v>5200</v>
      </c>
      <c r="N22" s="9">
        <v>5400</v>
      </c>
      <c r="O22" s="47">
        <v>5300</v>
      </c>
      <c r="P22" s="53">
        <v>28855.555555555551</v>
      </c>
      <c r="Q22" s="10" t="s">
        <v>27</v>
      </c>
      <c r="R22" s="5" t="s">
        <v>937</v>
      </c>
      <c r="S22" s="10" t="s">
        <v>938</v>
      </c>
      <c r="T22" s="10" t="s">
        <v>939</v>
      </c>
      <c r="U22" s="10"/>
      <c r="V22" s="10"/>
      <c r="W22" s="10"/>
    </row>
    <row r="23" spans="1:23" ht="33.75">
      <c r="A23" s="13">
        <v>20</v>
      </c>
      <c r="B23" s="13">
        <v>125</v>
      </c>
      <c r="C23" s="4" t="s">
        <v>22</v>
      </c>
      <c r="D23" s="5" t="s">
        <v>23</v>
      </c>
      <c r="E23" s="4" t="s">
        <v>24</v>
      </c>
      <c r="F23" s="6" t="s">
        <v>25</v>
      </c>
      <c r="G23" s="28">
        <v>84793</v>
      </c>
      <c r="H23" s="7" t="s">
        <v>919</v>
      </c>
      <c r="I23" s="7">
        <v>5535</v>
      </c>
      <c r="J23" s="7">
        <v>1</v>
      </c>
      <c r="K23" s="7">
        <v>9</v>
      </c>
      <c r="L23" s="7">
        <v>615</v>
      </c>
      <c r="M23" s="8">
        <v>1500</v>
      </c>
      <c r="N23" s="9">
        <v>1500</v>
      </c>
      <c r="O23" s="47">
        <v>1500</v>
      </c>
      <c r="P23" s="53">
        <v>922500</v>
      </c>
      <c r="Q23" s="10" t="s">
        <v>634</v>
      </c>
      <c r="R23" s="5" t="s">
        <v>937</v>
      </c>
      <c r="S23" s="10" t="s">
        <v>938</v>
      </c>
      <c r="T23" s="10" t="s">
        <v>939</v>
      </c>
      <c r="U23" s="10"/>
      <c r="V23" s="10"/>
      <c r="W23" s="10"/>
    </row>
    <row r="25" spans="1:23">
      <c r="A25" t="s">
        <v>998</v>
      </c>
      <c r="B25" s="75">
        <f>COUNT(B4:B23)</f>
        <v>20</v>
      </c>
    </row>
    <row r="26" spans="1:23">
      <c r="A26" t="s">
        <v>999</v>
      </c>
      <c r="B26" s="76">
        <v>10</v>
      </c>
    </row>
    <row r="27" spans="1:23">
      <c r="A27" t="s">
        <v>1000</v>
      </c>
      <c r="B27" s="76">
        <v>0</v>
      </c>
    </row>
    <row r="28" spans="1:23">
      <c r="A28" t="s">
        <v>1001</v>
      </c>
      <c r="B28" s="75">
        <f>COUNTIF(Q4:Q23,"지상권")</f>
        <v>10</v>
      </c>
    </row>
    <row r="29" spans="1:23">
      <c r="A29" t="s">
        <v>1002</v>
      </c>
      <c r="B29" s="75">
        <v>10</v>
      </c>
    </row>
  </sheetData>
  <autoFilter ref="A2:W3">
    <filterColumn colId="12" showButton="0"/>
    <filterColumn colId="13" showButton="0"/>
    <filterColumn colId="20" showButton="0"/>
    <filterColumn colId="21" showButton="0"/>
  </autoFilter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7" right="0.7" top="0.75" bottom="0.75" header="0.3" footer="0.3"/>
  <pageSetup paperSize="9" scale="5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workbookViewId="0">
      <selection activeCell="A15" sqref="A15"/>
    </sheetView>
  </sheetViews>
  <sheetFormatPr defaultRowHeight="16.5"/>
  <cols>
    <col min="1" max="1" width="11" bestFit="1" customWidth="1"/>
  </cols>
  <sheetData>
    <row r="1" spans="1:23" ht="65.25" customHeight="1">
      <c r="A1" s="3"/>
      <c r="B1" s="82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1"/>
      <c r="T1" s="1"/>
      <c r="U1" s="1"/>
      <c r="V1" s="2"/>
      <c r="W1" s="1"/>
    </row>
    <row r="2" spans="1:23" ht="16.5" customHeight="1">
      <c r="A2" s="84" t="s">
        <v>988</v>
      </c>
      <c r="B2" s="85" t="s">
        <v>1</v>
      </c>
      <c r="C2" s="87" t="s">
        <v>989</v>
      </c>
      <c r="D2" s="87" t="s">
        <v>990</v>
      </c>
      <c r="E2" s="89" t="s">
        <v>991</v>
      </c>
      <c r="F2" s="89" t="s">
        <v>995</v>
      </c>
      <c r="G2" s="91" t="s">
        <v>996</v>
      </c>
      <c r="H2" s="96" t="s">
        <v>997</v>
      </c>
      <c r="I2" s="48" t="s">
        <v>2</v>
      </c>
      <c r="J2" s="48" t="s">
        <v>3</v>
      </c>
      <c r="K2" s="48" t="s">
        <v>4</v>
      </c>
      <c r="L2" s="96" t="s">
        <v>5</v>
      </c>
      <c r="M2" s="90" t="s">
        <v>6</v>
      </c>
      <c r="N2" s="90"/>
      <c r="O2" s="90"/>
      <c r="P2" s="87" t="s">
        <v>7</v>
      </c>
      <c r="Q2" s="89" t="s">
        <v>8</v>
      </c>
      <c r="R2" s="93" t="s">
        <v>9</v>
      </c>
      <c r="S2" s="87" t="s">
        <v>10</v>
      </c>
      <c r="T2" s="89" t="s">
        <v>11</v>
      </c>
      <c r="U2" s="95" t="s">
        <v>12</v>
      </c>
      <c r="V2" s="95"/>
      <c r="W2" s="95"/>
    </row>
    <row r="3" spans="1:23" ht="22.5">
      <c r="A3" s="84"/>
      <c r="B3" s="86"/>
      <c r="C3" s="87"/>
      <c r="D3" s="88"/>
      <c r="E3" s="90"/>
      <c r="F3" s="90"/>
      <c r="G3" s="92"/>
      <c r="H3" s="97"/>
      <c r="I3" s="61" t="s">
        <v>13</v>
      </c>
      <c r="J3" s="61" t="s">
        <v>14</v>
      </c>
      <c r="K3" s="61" t="s">
        <v>15</v>
      </c>
      <c r="L3" s="96"/>
      <c r="M3" s="50" t="s">
        <v>16</v>
      </c>
      <c r="N3" s="51" t="s">
        <v>17</v>
      </c>
      <c r="O3" s="50" t="s">
        <v>18</v>
      </c>
      <c r="P3" s="88"/>
      <c r="Q3" s="90"/>
      <c r="R3" s="94"/>
      <c r="S3" s="88"/>
      <c r="T3" s="90"/>
      <c r="U3" s="60" t="s">
        <v>19</v>
      </c>
      <c r="V3" s="60" t="s">
        <v>20</v>
      </c>
      <c r="W3" s="60" t="s">
        <v>21</v>
      </c>
    </row>
    <row r="4" spans="1:23" ht="56.25">
      <c r="A4" s="13">
        <v>1</v>
      </c>
      <c r="B4" s="13">
        <v>319</v>
      </c>
      <c r="C4" s="5" t="s">
        <v>1004</v>
      </c>
      <c r="D4" s="5">
        <v>112</v>
      </c>
      <c r="E4" s="11" t="s">
        <v>121</v>
      </c>
      <c r="F4" s="12" t="s">
        <v>257</v>
      </c>
      <c r="G4" s="29">
        <v>1917</v>
      </c>
      <c r="H4" s="16" t="s">
        <v>409</v>
      </c>
      <c r="I4" s="16">
        <v>113</v>
      </c>
      <c r="J4" s="16">
        <v>1</v>
      </c>
      <c r="K4" s="16">
        <v>10</v>
      </c>
      <c r="L4" s="7">
        <v>11.3</v>
      </c>
      <c r="M4" s="8">
        <v>39400</v>
      </c>
      <c r="N4" s="9">
        <v>39400</v>
      </c>
      <c r="O4" s="47">
        <v>39400</v>
      </c>
      <c r="P4" s="53">
        <v>445220</v>
      </c>
      <c r="Q4" s="10" t="s">
        <v>27</v>
      </c>
      <c r="R4" s="17" t="s">
        <v>410</v>
      </c>
      <c r="S4" s="10" t="s">
        <v>411</v>
      </c>
      <c r="T4" s="10" t="s">
        <v>1005</v>
      </c>
      <c r="U4" s="10"/>
      <c r="V4" s="10"/>
      <c r="W4" s="10"/>
    </row>
    <row r="5" spans="1:23" ht="56.25">
      <c r="A5" s="13">
        <v>2</v>
      </c>
      <c r="B5" s="13">
        <v>320</v>
      </c>
      <c r="C5" s="5" t="s">
        <v>408</v>
      </c>
      <c r="D5" s="5">
        <v>112</v>
      </c>
      <c r="E5" s="11" t="s">
        <v>121</v>
      </c>
      <c r="F5" s="12" t="s">
        <v>257</v>
      </c>
      <c r="G5" s="29">
        <v>1917</v>
      </c>
      <c r="H5" s="16" t="s">
        <v>413</v>
      </c>
      <c r="I5" s="16">
        <v>767</v>
      </c>
      <c r="J5" s="16">
        <v>1</v>
      </c>
      <c r="K5" s="16">
        <v>10</v>
      </c>
      <c r="L5" s="7">
        <v>76.7</v>
      </c>
      <c r="M5" s="8">
        <v>11400</v>
      </c>
      <c r="N5" s="9">
        <v>11400</v>
      </c>
      <c r="O5" s="47">
        <v>11400</v>
      </c>
      <c r="P5" s="53">
        <v>874380</v>
      </c>
      <c r="Q5" s="10" t="s">
        <v>414</v>
      </c>
      <c r="R5" s="17" t="s">
        <v>410</v>
      </c>
      <c r="S5" s="10" t="s">
        <v>411</v>
      </c>
      <c r="T5" s="10" t="s">
        <v>412</v>
      </c>
      <c r="U5" s="10"/>
      <c r="V5" s="10"/>
      <c r="W5" s="10"/>
    </row>
    <row r="6" spans="1:23" ht="45">
      <c r="A6" s="13">
        <v>3</v>
      </c>
      <c r="B6" s="13">
        <v>317</v>
      </c>
      <c r="C6" s="5" t="s">
        <v>408</v>
      </c>
      <c r="D6" s="5">
        <v>112</v>
      </c>
      <c r="E6" s="11" t="s">
        <v>121</v>
      </c>
      <c r="F6" s="12" t="s">
        <v>257</v>
      </c>
      <c r="G6" s="29">
        <v>1917</v>
      </c>
      <c r="H6" s="16" t="s">
        <v>432</v>
      </c>
      <c r="I6" s="16">
        <v>113</v>
      </c>
      <c r="J6" s="16">
        <v>2</v>
      </c>
      <c r="K6" s="16">
        <v>10</v>
      </c>
      <c r="L6" s="7">
        <v>22.6</v>
      </c>
      <c r="M6" s="8">
        <v>39400</v>
      </c>
      <c r="N6" s="9">
        <v>39400</v>
      </c>
      <c r="O6" s="47">
        <v>39400</v>
      </c>
      <c r="P6" s="53">
        <v>890440</v>
      </c>
      <c r="Q6" s="10" t="s">
        <v>27</v>
      </c>
      <c r="R6" s="17" t="s">
        <v>433</v>
      </c>
      <c r="S6" s="10" t="s">
        <v>434</v>
      </c>
      <c r="T6" s="10" t="s">
        <v>435</v>
      </c>
      <c r="U6" s="10"/>
      <c r="V6" s="10"/>
      <c r="W6" s="10"/>
    </row>
    <row r="7" spans="1:23" ht="45">
      <c r="A7" s="13">
        <v>4</v>
      </c>
      <c r="B7" s="13">
        <v>318</v>
      </c>
      <c r="C7" s="5" t="s">
        <v>408</v>
      </c>
      <c r="D7" s="5">
        <v>112</v>
      </c>
      <c r="E7" s="11" t="s">
        <v>121</v>
      </c>
      <c r="F7" s="12" t="s">
        <v>257</v>
      </c>
      <c r="G7" s="29">
        <v>1917</v>
      </c>
      <c r="H7" s="16" t="s">
        <v>436</v>
      </c>
      <c r="I7" s="16">
        <v>767</v>
      </c>
      <c r="J7" s="16">
        <v>2</v>
      </c>
      <c r="K7" s="16">
        <v>10</v>
      </c>
      <c r="L7" s="7">
        <v>153.4</v>
      </c>
      <c r="M7" s="8">
        <v>11400</v>
      </c>
      <c r="N7" s="9">
        <v>11400</v>
      </c>
      <c r="O7" s="47">
        <v>11400</v>
      </c>
      <c r="P7" s="53">
        <v>1748760</v>
      </c>
      <c r="Q7" s="10" t="s">
        <v>414</v>
      </c>
      <c r="R7" s="17" t="s">
        <v>433</v>
      </c>
      <c r="S7" s="10" t="s">
        <v>434</v>
      </c>
      <c r="T7" s="10" t="s">
        <v>435</v>
      </c>
      <c r="U7" s="10"/>
      <c r="V7" s="10"/>
      <c r="W7" s="10"/>
    </row>
    <row r="8" spans="1:23" ht="33.75">
      <c r="A8" s="13">
        <v>5</v>
      </c>
      <c r="B8" s="13">
        <v>321</v>
      </c>
      <c r="C8" s="5" t="s">
        <v>408</v>
      </c>
      <c r="D8" s="5">
        <v>112</v>
      </c>
      <c r="E8" s="11" t="s">
        <v>121</v>
      </c>
      <c r="F8" s="12" t="s">
        <v>257</v>
      </c>
      <c r="G8" s="29">
        <v>1917</v>
      </c>
      <c r="H8" s="16" t="s">
        <v>409</v>
      </c>
      <c r="I8" s="16">
        <v>113</v>
      </c>
      <c r="J8" s="16">
        <v>1</v>
      </c>
      <c r="K8" s="16">
        <v>10</v>
      </c>
      <c r="L8" s="7">
        <v>11.3</v>
      </c>
      <c r="M8" s="8">
        <v>39400</v>
      </c>
      <c r="N8" s="9">
        <v>39400</v>
      </c>
      <c r="O8" s="47">
        <v>39400</v>
      </c>
      <c r="P8" s="53">
        <v>445220</v>
      </c>
      <c r="Q8" s="10" t="s">
        <v>27</v>
      </c>
      <c r="R8" s="17" t="s">
        <v>437</v>
      </c>
      <c r="S8" s="10" t="s">
        <v>411</v>
      </c>
      <c r="T8" s="10" t="s">
        <v>438</v>
      </c>
      <c r="U8" s="10"/>
      <c r="V8" s="10"/>
      <c r="W8" s="10"/>
    </row>
    <row r="9" spans="1:23" ht="33.75">
      <c r="A9" s="13">
        <v>6</v>
      </c>
      <c r="B9" s="13">
        <v>322</v>
      </c>
      <c r="C9" s="5" t="s">
        <v>408</v>
      </c>
      <c r="D9" s="5">
        <v>112</v>
      </c>
      <c r="E9" s="11" t="s">
        <v>121</v>
      </c>
      <c r="F9" s="12" t="s">
        <v>257</v>
      </c>
      <c r="G9" s="29">
        <v>1917</v>
      </c>
      <c r="H9" s="16" t="s">
        <v>413</v>
      </c>
      <c r="I9" s="16">
        <v>767</v>
      </c>
      <c r="J9" s="16">
        <v>1</v>
      </c>
      <c r="K9" s="16">
        <v>10</v>
      </c>
      <c r="L9" s="7">
        <v>76.7</v>
      </c>
      <c r="M9" s="8">
        <v>11400</v>
      </c>
      <c r="N9" s="9">
        <v>11400</v>
      </c>
      <c r="O9" s="47">
        <v>11400</v>
      </c>
      <c r="P9" s="53">
        <v>874380</v>
      </c>
      <c r="Q9" s="10" t="s">
        <v>414</v>
      </c>
      <c r="R9" s="17" t="s">
        <v>437</v>
      </c>
      <c r="S9" s="10" t="s">
        <v>411</v>
      </c>
      <c r="T9" s="10" t="s">
        <v>438</v>
      </c>
      <c r="U9" s="10"/>
      <c r="V9" s="10"/>
      <c r="W9" s="10"/>
    </row>
    <row r="10" spans="1:23" ht="67.5">
      <c r="A10" s="13">
        <v>7</v>
      </c>
      <c r="B10" s="13">
        <v>315</v>
      </c>
      <c r="C10" s="5" t="s">
        <v>408</v>
      </c>
      <c r="D10" s="5">
        <v>112</v>
      </c>
      <c r="E10" s="11" t="s">
        <v>121</v>
      </c>
      <c r="F10" s="12" t="s">
        <v>257</v>
      </c>
      <c r="G10" s="29">
        <v>1917</v>
      </c>
      <c r="H10" s="16" t="s">
        <v>439</v>
      </c>
      <c r="I10" s="16">
        <v>113</v>
      </c>
      <c r="J10" s="16">
        <v>3</v>
      </c>
      <c r="K10" s="16">
        <v>10</v>
      </c>
      <c r="L10" s="7">
        <v>33.9</v>
      </c>
      <c r="M10" s="8">
        <v>39400</v>
      </c>
      <c r="N10" s="9">
        <v>39400</v>
      </c>
      <c r="O10" s="47">
        <v>39400</v>
      </c>
      <c r="P10" s="53">
        <v>1335660</v>
      </c>
      <c r="Q10" s="10" t="s">
        <v>27</v>
      </c>
      <c r="R10" s="17" t="s">
        <v>440</v>
      </c>
      <c r="S10" s="10" t="s">
        <v>441</v>
      </c>
      <c r="T10" s="10" t="s">
        <v>442</v>
      </c>
      <c r="U10" s="10"/>
      <c r="V10" s="10"/>
      <c r="W10" s="10"/>
    </row>
    <row r="11" spans="1:23" ht="67.5">
      <c r="A11" s="13">
        <v>8</v>
      </c>
      <c r="B11" s="13">
        <v>316</v>
      </c>
      <c r="C11" s="5" t="s">
        <v>408</v>
      </c>
      <c r="D11" s="5">
        <v>112</v>
      </c>
      <c r="E11" s="11" t="s">
        <v>121</v>
      </c>
      <c r="F11" s="12" t="s">
        <v>257</v>
      </c>
      <c r="G11" s="29">
        <v>1917</v>
      </c>
      <c r="H11" s="16" t="s">
        <v>443</v>
      </c>
      <c r="I11" s="16">
        <v>767</v>
      </c>
      <c r="J11" s="16">
        <v>3</v>
      </c>
      <c r="K11" s="16">
        <v>10</v>
      </c>
      <c r="L11" s="7">
        <v>230.1</v>
      </c>
      <c r="M11" s="8">
        <v>11400</v>
      </c>
      <c r="N11" s="9">
        <v>11400</v>
      </c>
      <c r="O11" s="47">
        <v>11400</v>
      </c>
      <c r="P11" s="53">
        <v>2623140</v>
      </c>
      <c r="Q11" s="10" t="s">
        <v>414</v>
      </c>
      <c r="R11" s="17" t="s">
        <v>440</v>
      </c>
      <c r="S11" s="10" t="s">
        <v>441</v>
      </c>
      <c r="T11" s="10" t="s">
        <v>442</v>
      </c>
      <c r="U11" s="10"/>
      <c r="V11" s="10"/>
      <c r="W11" s="10"/>
    </row>
    <row r="12" spans="1:23" ht="56.25">
      <c r="A12" s="13">
        <v>9</v>
      </c>
      <c r="B12" s="13">
        <v>323</v>
      </c>
      <c r="C12" s="5" t="s">
        <v>408</v>
      </c>
      <c r="D12" s="5">
        <v>112</v>
      </c>
      <c r="E12" s="11" t="s">
        <v>121</v>
      </c>
      <c r="F12" s="12" t="s">
        <v>257</v>
      </c>
      <c r="G12" s="29">
        <v>1917</v>
      </c>
      <c r="H12" s="16" t="s">
        <v>409</v>
      </c>
      <c r="I12" s="16">
        <v>113</v>
      </c>
      <c r="J12" s="16">
        <v>1</v>
      </c>
      <c r="K12" s="16">
        <v>10</v>
      </c>
      <c r="L12" s="7">
        <v>11.3</v>
      </c>
      <c r="M12" s="8">
        <v>39400</v>
      </c>
      <c r="N12" s="9">
        <v>39400</v>
      </c>
      <c r="O12" s="47">
        <v>39400</v>
      </c>
      <c r="P12" s="53">
        <v>445220</v>
      </c>
      <c r="Q12" s="10" t="s">
        <v>27</v>
      </c>
      <c r="R12" s="17" t="s">
        <v>444</v>
      </c>
      <c r="S12" s="10" t="s">
        <v>445</v>
      </c>
      <c r="T12" s="10" t="s">
        <v>446</v>
      </c>
      <c r="U12" s="10"/>
      <c r="V12" s="10"/>
      <c r="W12" s="10"/>
    </row>
    <row r="13" spans="1:23" ht="56.25">
      <c r="A13" s="13">
        <v>10</v>
      </c>
      <c r="B13" s="13">
        <v>324</v>
      </c>
      <c r="C13" s="5" t="s">
        <v>408</v>
      </c>
      <c r="D13" s="5">
        <v>112</v>
      </c>
      <c r="E13" s="11" t="s">
        <v>121</v>
      </c>
      <c r="F13" s="12" t="s">
        <v>257</v>
      </c>
      <c r="G13" s="29">
        <v>1917</v>
      </c>
      <c r="H13" s="16" t="s">
        <v>413</v>
      </c>
      <c r="I13" s="16">
        <v>767</v>
      </c>
      <c r="J13" s="16">
        <v>1</v>
      </c>
      <c r="K13" s="16">
        <v>10</v>
      </c>
      <c r="L13" s="7">
        <v>76.7</v>
      </c>
      <c r="M13" s="8">
        <v>11400</v>
      </c>
      <c r="N13" s="9">
        <v>11400</v>
      </c>
      <c r="O13" s="47">
        <v>11400</v>
      </c>
      <c r="P13" s="53">
        <v>874380</v>
      </c>
      <c r="Q13" s="10" t="s">
        <v>414</v>
      </c>
      <c r="R13" s="17" t="s">
        <v>444</v>
      </c>
      <c r="S13" s="10" t="s">
        <v>445</v>
      </c>
      <c r="T13" s="10" t="s">
        <v>446</v>
      </c>
      <c r="U13" s="10"/>
      <c r="V13" s="10"/>
      <c r="W13" s="10"/>
    </row>
    <row r="14" spans="1:23" ht="56.25">
      <c r="A14" s="13">
        <v>11</v>
      </c>
      <c r="B14" s="13">
        <v>325</v>
      </c>
      <c r="C14" s="5" t="s">
        <v>408</v>
      </c>
      <c r="D14" s="5">
        <v>112</v>
      </c>
      <c r="E14" s="11" t="s">
        <v>121</v>
      </c>
      <c r="F14" s="12" t="s">
        <v>257</v>
      </c>
      <c r="G14" s="29">
        <v>1917</v>
      </c>
      <c r="H14" s="16" t="s">
        <v>432</v>
      </c>
      <c r="I14" s="16">
        <v>113</v>
      </c>
      <c r="J14" s="16">
        <v>2</v>
      </c>
      <c r="K14" s="16">
        <v>10</v>
      </c>
      <c r="L14" s="7">
        <v>22.6</v>
      </c>
      <c r="M14" s="8">
        <v>39400</v>
      </c>
      <c r="N14" s="9">
        <v>39400</v>
      </c>
      <c r="O14" s="47">
        <v>39400</v>
      </c>
      <c r="P14" s="53">
        <v>890440</v>
      </c>
      <c r="Q14" s="10" t="s">
        <v>27</v>
      </c>
      <c r="R14" s="17" t="s">
        <v>715</v>
      </c>
      <c r="S14" s="10" t="s">
        <v>716</v>
      </c>
      <c r="T14" s="10" t="s">
        <v>717</v>
      </c>
      <c r="U14" s="10"/>
      <c r="V14" s="10"/>
      <c r="W14" s="10"/>
    </row>
    <row r="15" spans="1:23" ht="56.25">
      <c r="A15" s="13">
        <v>12</v>
      </c>
      <c r="B15" s="13">
        <v>326</v>
      </c>
      <c r="C15" s="5" t="s">
        <v>408</v>
      </c>
      <c r="D15" s="5">
        <v>112</v>
      </c>
      <c r="E15" s="11" t="s">
        <v>121</v>
      </c>
      <c r="F15" s="12" t="s">
        <v>257</v>
      </c>
      <c r="G15" s="29">
        <v>1917</v>
      </c>
      <c r="H15" s="16" t="s">
        <v>436</v>
      </c>
      <c r="I15" s="16">
        <v>767</v>
      </c>
      <c r="J15" s="16">
        <v>2</v>
      </c>
      <c r="K15" s="16">
        <v>10</v>
      </c>
      <c r="L15" s="7">
        <v>153.4</v>
      </c>
      <c r="M15" s="8">
        <v>11400</v>
      </c>
      <c r="N15" s="9">
        <v>11400</v>
      </c>
      <c r="O15" s="47">
        <v>11400</v>
      </c>
      <c r="P15" s="53">
        <v>1748760</v>
      </c>
      <c r="Q15" s="10" t="s">
        <v>414</v>
      </c>
      <c r="R15" s="17" t="s">
        <v>715</v>
      </c>
      <c r="S15" s="10" t="s">
        <v>716</v>
      </c>
      <c r="T15" s="10" t="s">
        <v>717</v>
      </c>
      <c r="U15" s="10"/>
      <c r="V15" s="10"/>
      <c r="W15" s="10"/>
    </row>
    <row r="17" spans="1:2">
      <c r="A17" t="s">
        <v>998</v>
      </c>
      <c r="B17" s="75">
        <f>COUNT(B4:B15)</f>
        <v>12</v>
      </c>
    </row>
    <row r="18" spans="1:2">
      <c r="A18" t="s">
        <v>999</v>
      </c>
      <c r="B18" s="76">
        <v>6</v>
      </c>
    </row>
    <row r="19" spans="1:2">
      <c r="A19" t="s">
        <v>1000</v>
      </c>
      <c r="B19" s="76">
        <v>0</v>
      </c>
    </row>
    <row r="20" spans="1:2">
      <c r="A20" t="s">
        <v>1001</v>
      </c>
      <c r="B20" s="75">
        <f>COUNTIF(Q4:Q15,"지상권")</f>
        <v>6</v>
      </c>
    </row>
    <row r="21" spans="1:2">
      <c r="A21" t="s">
        <v>1002</v>
      </c>
      <c r="B21" s="75">
        <v>6</v>
      </c>
    </row>
  </sheetData>
  <mergeCells count="17">
    <mergeCell ref="B1:R1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U2:W2"/>
    <mergeCell ref="M2:O2"/>
    <mergeCell ref="P2:P3"/>
    <mergeCell ref="Q2:Q3"/>
    <mergeCell ref="R2:R3"/>
    <mergeCell ref="S2:S3"/>
    <mergeCell ref="T2:T3"/>
  </mergeCells>
  <phoneticPr fontId="3" type="noConversion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철탑부지3차</vt:lpstr>
      <vt:lpstr>Sheet15</vt:lpstr>
      <vt:lpstr>고창군</vt:lpstr>
      <vt:lpstr>군산시</vt:lpstr>
      <vt:lpstr>김제시</vt:lpstr>
      <vt:lpstr>남원시</vt:lpstr>
      <vt:lpstr>논산시</vt:lpstr>
      <vt:lpstr>무주군</vt:lpstr>
      <vt:lpstr>부안군</vt:lpstr>
      <vt:lpstr>완주군</vt:lpstr>
      <vt:lpstr>익산시</vt:lpstr>
      <vt:lpstr>임실군</vt:lpstr>
      <vt:lpstr>장수군</vt:lpstr>
      <vt:lpstr>전주시</vt:lpstr>
      <vt:lpstr>정읍시</vt:lpstr>
      <vt:lpstr>진안군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2016-08-10T05:33:50Z</cp:lastPrinted>
  <dcterms:created xsi:type="dcterms:W3CDTF">2016-08-10T00:43:04Z</dcterms:created>
  <dcterms:modified xsi:type="dcterms:W3CDTF">2016-08-10T08:32:00Z</dcterms:modified>
</cp:coreProperties>
</file>