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김다영_백업\청사관리\에너지,태양열\[주요]2016년도 청사 에너지관련 문서\"/>
    </mc:Choice>
  </mc:AlternateContent>
  <bookViews>
    <workbookView xWindow="0" yWindow="0" windowWidth="14325" windowHeight="10065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F5" i="3"/>
  <c r="C6" i="3"/>
  <c r="B5" i="3"/>
  <c r="B17" i="3"/>
  <c r="B16" i="3"/>
  <c r="B15" i="3"/>
  <c r="B14" i="3"/>
  <c r="B13" i="3"/>
  <c r="B12" i="3"/>
  <c r="B11" i="3"/>
  <c r="B10" i="3"/>
  <c r="B9" i="3"/>
  <c r="B8" i="3"/>
  <c r="B7" i="3"/>
  <c r="B6" i="3"/>
  <c r="D6" i="3" l="1"/>
  <c r="K5" i="3"/>
  <c r="G5" i="3"/>
  <c r="M6" i="3"/>
  <c r="I6" i="3"/>
  <c r="L6" i="3"/>
  <c r="H6" i="3"/>
  <c r="I5" i="3" l="1"/>
  <c r="M5" i="3"/>
  <c r="H5" i="3"/>
  <c r="L5" i="3"/>
  <c r="E6" i="3"/>
  <c r="C5" i="3"/>
  <c r="E5" i="3" l="1"/>
  <c r="D5" i="3"/>
</calcChain>
</file>

<file path=xl/sharedStrings.xml><?xml version="1.0" encoding="utf-8"?>
<sst xmlns="http://schemas.openxmlformats.org/spreadsheetml/2006/main" count="31" uniqueCount="24">
  <si>
    <t>구분</t>
  </si>
  <si>
    <t>계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</si>
  <si>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</si>
  <si>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</si>
  <si>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</si>
  <si>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</si>
  <si>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</si>
  <si>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</si>
  <si>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</si>
  <si>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</si>
  <si>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</si>
  <si>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</si>
  <si>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</si>
  <si>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</si>
  <si>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군산시청 에너지사용량</t>
    <phoneticPr fontId="4" type="noConversion"/>
  </si>
  <si>
    <t>증감량</t>
    <phoneticPr fontId="4" type="noConversion"/>
  </si>
  <si>
    <t>증감률</t>
    <phoneticPr fontId="4" type="noConversion"/>
  </si>
  <si>
    <t>전기 사용량(KWh)</t>
    <phoneticPr fontId="4" type="noConversion"/>
  </si>
  <si>
    <t>도시가스 사용량(㎥)</t>
    <phoneticPr fontId="4" type="noConversion"/>
  </si>
  <si>
    <t>2014년</t>
    <phoneticPr fontId="4" type="noConversion"/>
  </si>
  <si>
    <t xml:space="preserve"> * TOE : 원유 1톤을 연소할 때 발생하는 에너지</t>
    <phoneticPr fontId="4" type="noConversion"/>
  </si>
  <si>
    <t>전체 에너지 사용량(TOE*)</t>
    <phoneticPr fontId="4" type="noConversion"/>
  </si>
  <si>
    <t>2015년</t>
    <phoneticPr fontId="4" type="noConversion"/>
  </si>
  <si>
    <t>2016년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</si>
</sst>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-* #,##0.0_-;\-* #,##0.0_-;_-* &quot;-&quot;_-;_-@_-"/>
    <numFmt numFmtId="177" formatCode="0_ "/>
    <numFmt numFmtId="178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25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6DEF2"/>
        <bgColor indexed="64"/>
      </patternFill>
    </fill>
    <fill>
      <patternFill patternType="solid">
        <fgColor rgb="FFFFD5D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1" fontId="2" fillId="0" borderId="7" xfId="3" applyFont="1" applyFill="1" applyBorder="1" applyAlignment="1" applyProtection="1">
      <alignment horizontal="center" vertical="center"/>
      <protection locked="0"/>
    </xf>
    <xf numFmtId="41" fontId="2" fillId="0" borderId="6" xfId="3" applyFont="1" applyFill="1" applyBorder="1" applyAlignment="1" applyProtection="1">
      <alignment horizontal="center" vertical="center"/>
      <protection locked="0"/>
    </xf>
    <xf numFmtId="41" fontId="2" fillId="0" borderId="10" xfId="3" applyFont="1" applyFill="1" applyBorder="1" applyAlignment="1" applyProtection="1">
      <alignment horizontal="center" vertical="center"/>
      <protection locked="0"/>
    </xf>
    <xf numFmtId="41" fontId="2" fillId="0" borderId="16" xfId="3" applyFont="1" applyFill="1" applyBorder="1" applyAlignment="1" applyProtection="1">
      <alignment horizontal="center" vertical="center"/>
      <protection locked="0"/>
    </xf>
    <xf numFmtId="176" fontId="2" fillId="0" borderId="2" xfId="3" applyNumberFormat="1" applyFont="1" applyFill="1" applyBorder="1" applyAlignment="1" applyProtection="1">
      <alignment horizontal="center" vertical="center"/>
      <protection locked="0"/>
    </xf>
    <xf numFmtId="41" fontId="2" fillId="0" borderId="2" xfId="3" applyFont="1" applyFill="1" applyBorder="1" applyAlignment="1" applyProtection="1">
      <alignment horizontal="center" vertical="center"/>
      <protection locked="0"/>
    </xf>
    <xf numFmtId="178" fontId="2" fillId="0" borderId="8" xfId="3" applyNumberFormat="1" applyFont="1" applyFill="1" applyBorder="1" applyAlignment="1" applyProtection="1">
      <alignment horizontal="center" vertical="center"/>
      <protection locked="0"/>
    </xf>
    <xf numFmtId="176" fontId="2" fillId="0" borderId="4" xfId="3" applyNumberFormat="1" applyFont="1" applyFill="1" applyBorder="1" applyAlignment="1" applyProtection="1">
      <alignment horizontal="center" vertical="center"/>
      <protection locked="0"/>
    </xf>
    <xf numFmtId="41" fontId="2" fillId="0" borderId="4" xfId="3" applyFont="1" applyFill="1" applyBorder="1" applyAlignment="1" applyProtection="1">
      <alignment horizontal="center" vertical="center"/>
      <protection locked="0"/>
    </xf>
    <xf numFmtId="178" fontId="2" fillId="0" borderId="9" xfId="3" applyNumberFormat="1" applyFont="1" applyFill="1" applyBorder="1" applyAlignment="1" applyProtection="1">
      <alignment horizontal="center" vertical="center"/>
      <protection locked="0"/>
    </xf>
    <xf numFmtId="176" fontId="2" fillId="0" borderId="13" xfId="3" applyNumberFormat="1" applyFont="1" applyFill="1" applyBorder="1" applyAlignment="1" applyProtection="1">
      <alignment horizontal="center" vertical="center"/>
      <protection locked="0"/>
    </xf>
    <xf numFmtId="41" fontId="2" fillId="0" borderId="13" xfId="3" applyFont="1" applyFill="1" applyBorder="1" applyAlignment="1" applyProtection="1">
      <alignment horizontal="center" vertical="center"/>
      <protection locked="0"/>
    </xf>
    <xf numFmtId="178" fontId="2" fillId="0" borderId="14" xfId="3" applyNumberFormat="1" applyFont="1" applyFill="1" applyBorder="1" applyAlignment="1" applyProtection="1">
      <alignment horizontal="center" vertical="center"/>
      <protection locked="0"/>
    </xf>
    <xf numFmtId="176" fontId="2" fillId="0" borderId="21" xfId="3" applyNumberFormat="1" applyFont="1" applyFill="1" applyBorder="1" applyAlignment="1" applyProtection="1">
      <alignment horizontal="center" vertical="center"/>
      <protection locked="0"/>
    </xf>
    <xf numFmtId="41" fontId="2" fillId="0" borderId="21" xfId="3" applyFont="1" applyFill="1" applyBorder="1" applyAlignment="1" applyProtection="1">
      <alignment horizontal="center" vertical="center"/>
      <protection locked="0"/>
    </xf>
    <xf numFmtId="178" fontId="2" fillId="0" borderId="22" xfId="3" applyNumberFormat="1" applyFont="1" applyFill="1" applyBorder="1" applyAlignment="1" applyProtection="1">
      <alignment horizontal="center" vertical="center"/>
      <protection locked="0"/>
    </xf>
    <xf numFmtId="177" fontId="5" fillId="0" borderId="11" xfId="3" applyNumberFormat="1" applyFont="1" applyFill="1" applyBorder="1" applyAlignment="1" applyProtection="1">
      <alignment horizontal="center" vertical="center"/>
      <protection locked="0"/>
    </xf>
    <xf numFmtId="177" fontId="5" fillId="0" borderId="13" xfId="3" applyNumberFormat="1" applyFont="1" applyFill="1" applyBorder="1" applyAlignment="1" applyProtection="1">
      <alignment horizontal="center" vertical="center"/>
      <protection locked="0"/>
    </xf>
    <xf numFmtId="177" fontId="5" fillId="0" borderId="14" xfId="3" applyNumberFormat="1" applyFont="1" applyFill="1" applyBorder="1" applyAlignment="1" applyProtection="1">
      <alignment horizontal="center" vertical="center"/>
      <protection locked="0"/>
    </xf>
    <xf numFmtId="41" fontId="2" fillId="0" borderId="21" xfId="3" applyFont="1" applyFill="1" applyBorder="1" applyAlignment="1" applyProtection="1">
      <alignment horizontal="center" vertical="center" shrinkToFit="1"/>
      <protection locked="0"/>
    </xf>
    <xf numFmtId="41" fontId="6" fillId="0" borderId="0" xfId="3" applyFont="1" applyBorder="1" applyAlignment="1" applyProtection="1">
      <alignment horizontal="center" vertical="center"/>
      <protection locked="0"/>
    </xf>
    <xf numFmtId="177" fontId="5" fillId="0" borderId="12" xfId="3" applyNumberFormat="1" applyFont="1" applyFill="1" applyBorder="1" applyAlignment="1" applyProtection="1">
      <alignment horizontal="center" vertical="center"/>
      <protection locked="0"/>
    </xf>
    <xf numFmtId="176" fontId="2" fillId="0" borderId="20" xfId="3" applyNumberFormat="1" applyFont="1" applyFill="1" applyBorder="1" applyAlignment="1" applyProtection="1">
      <alignment horizontal="center" vertical="center"/>
      <protection locked="0"/>
    </xf>
    <xf numFmtId="176" fontId="2" fillId="0" borderId="1" xfId="3" applyNumberFormat="1" applyFont="1" applyFill="1" applyBorder="1" applyAlignment="1" applyProtection="1">
      <alignment horizontal="center" vertical="center"/>
      <protection locked="0"/>
    </xf>
    <xf numFmtId="176" fontId="2" fillId="0" borderId="3" xfId="3" applyNumberFormat="1" applyFont="1" applyFill="1" applyBorder="1" applyAlignment="1" applyProtection="1">
      <alignment horizontal="center" vertical="center"/>
      <protection locked="0"/>
    </xf>
    <xf numFmtId="176" fontId="2" fillId="0" borderId="12" xfId="3" applyNumberFormat="1" applyFont="1" applyFill="1" applyBorder="1" applyAlignment="1" applyProtection="1">
      <alignment horizontal="center" vertical="center"/>
      <protection locked="0"/>
    </xf>
    <xf numFmtId="41" fontId="3" fillId="0" borderId="24" xfId="3" applyFont="1" applyFill="1" applyBorder="1" applyAlignment="1" applyProtection="1">
      <alignment horizontal="center" vertical="center"/>
      <protection locked="0"/>
    </xf>
    <xf numFmtId="41" fontId="6" fillId="0" borderId="0" xfId="3" applyFont="1" applyBorder="1" applyAlignment="1" applyProtection="1">
      <alignment horizontal="center" vertical="center"/>
      <protection locked="0"/>
    </xf>
    <xf numFmtId="41" fontId="2" fillId="0" borderId="5" xfId="3" applyFont="1" applyFill="1" applyBorder="1" applyAlignment="1" applyProtection="1">
      <alignment horizontal="center" vertical="center"/>
      <protection locked="0"/>
    </xf>
    <xf numFmtId="41" fontId="2" fillId="0" borderId="15" xfId="3" applyFont="1" applyFill="1" applyBorder="1" applyAlignment="1" applyProtection="1">
      <alignment horizontal="center" vertical="center"/>
      <protection locked="0"/>
    </xf>
    <xf numFmtId="41" fontId="5" fillId="3" borderId="17" xfId="3" applyFont="1" applyFill="1" applyBorder="1" applyAlignment="1" applyProtection="1">
      <alignment horizontal="center" vertical="center"/>
      <protection locked="0"/>
    </xf>
    <xf numFmtId="41" fontId="5" fillId="3" borderId="18" xfId="3" applyFont="1" applyFill="1" applyBorder="1" applyAlignment="1" applyProtection="1">
      <alignment horizontal="center" vertical="center"/>
      <protection locked="0"/>
    </xf>
    <xf numFmtId="41" fontId="5" fillId="3" borderId="19" xfId="3" applyFont="1" applyFill="1" applyBorder="1" applyAlignment="1" applyProtection="1">
      <alignment horizontal="center" vertical="center"/>
      <protection locked="0"/>
    </xf>
    <xf numFmtId="41" fontId="5" fillId="2" borderId="17" xfId="3" applyFont="1" applyFill="1" applyBorder="1" applyAlignment="1" applyProtection="1">
      <alignment horizontal="center" vertical="center"/>
      <protection locked="0"/>
    </xf>
    <xf numFmtId="41" fontId="5" fillId="2" borderId="18" xfId="3" applyFont="1" applyFill="1" applyBorder="1" applyAlignment="1" applyProtection="1">
      <alignment horizontal="center" vertical="center"/>
      <protection locked="0"/>
    </xf>
    <xf numFmtId="41" fontId="5" fillId="2" borderId="19" xfId="3" applyFont="1" applyFill="1" applyBorder="1" applyAlignment="1" applyProtection="1">
      <alignment horizontal="center" vertical="center"/>
      <protection locked="0"/>
    </xf>
    <xf numFmtId="41" fontId="5" fillId="2" borderId="23" xfId="3" applyFont="1" applyFill="1" applyBorder="1" applyAlignment="1" applyProtection="1">
      <alignment horizontal="center" vertical="center"/>
      <protection locked="0"/>
    </xf>
  </cellXfs>
  <cellStyles count="4">
    <cellStyle name="백분율 2" xfId="2"/>
    <cellStyle name="쉼표 [0] 2" xfId="3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D5D5"/>
      <color rgb="FFFFCCCC"/>
      <color rgb="FFFFECB7"/>
      <color rgb="FFC6D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H32" sqref="H32"/>
    </sheetView>
  </sheetViews>
  <sheetFormatPr defaultColWidth="10.625" defaultRowHeight="30" customHeight="1" x14ac:dyDescent="0.3"/>
  <cols>
    <col min="1" max="5" width="10.625" customWidth="1"/>
  </cols>
  <sheetData>
    <row r="1" spans="1:13" ht="53.25" customHeight="1" x14ac:dyDescent="0.3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30" customHeight="1" thickBot="1" x14ac:dyDescent="0.35">
      <c r="A2" s="21"/>
      <c r="B2" s="21"/>
      <c r="C2" s="21"/>
      <c r="D2" s="21"/>
      <c r="E2" s="21"/>
      <c r="F2" s="21"/>
      <c r="G2" s="21"/>
      <c r="H2" s="21"/>
      <c r="I2" s="21"/>
      <c r="J2" s="27" t="s">
        <v>20</v>
      </c>
      <c r="K2" s="27"/>
      <c r="L2" s="27"/>
      <c r="M2" s="27"/>
    </row>
    <row r="3" spans="1:13" ht="30" customHeight="1" x14ac:dyDescent="0.3">
      <c r="A3" s="29" t="s">
        <v>0</v>
      </c>
      <c r="B3" s="31" t="s">
        <v>21</v>
      </c>
      <c r="C3" s="32"/>
      <c r="D3" s="32"/>
      <c r="E3" s="33"/>
      <c r="F3" s="34" t="s">
        <v>17</v>
      </c>
      <c r="G3" s="35"/>
      <c r="H3" s="35"/>
      <c r="I3" s="36"/>
      <c r="J3" s="37" t="s">
        <v>18</v>
      </c>
      <c r="K3" s="35"/>
      <c r="L3" s="35"/>
      <c r="M3" s="36"/>
    </row>
    <row r="4" spans="1:13" ht="30" customHeight="1" thickBot="1" x14ac:dyDescent="0.35">
      <c r="A4" s="30"/>
      <c r="B4" s="22" t="s">
        <v>22</v>
      </c>
      <c r="C4" s="18" t="s">
        <v>23</v>
      </c>
      <c r="D4" s="18" t="s">
        <v>15</v>
      </c>
      <c r="E4" s="19" t="s">
        <v>16</v>
      </c>
      <c r="F4" s="22" t="s">
        <v>19</v>
      </c>
      <c r="G4" s="18" t="s">
        <v>23</v>
      </c>
      <c r="H4" s="18" t="s">
        <v>15</v>
      </c>
      <c r="I4" s="19" t="s">
        <v>16</v>
      </c>
      <c r="J4" s="17" t="s">
        <v>19</v>
      </c>
      <c r="K4" s="18" t="s">
        <v>23</v>
      </c>
      <c r="L4" s="18" t="s">
        <v>15</v>
      </c>
      <c r="M4" s="19" t="s">
        <v>16</v>
      </c>
    </row>
    <row r="5" spans="1:13" ht="30" customHeight="1" thickBot="1" x14ac:dyDescent="0.35">
      <c r="A5" s="4" t="s">
        <v>1</v>
      </c>
      <c r="B5" s="23">
        <f>SUM(B6)</f>
        <v>65.169730999999985</v>
      </c>
      <c r="C5" s="14">
        <f>SUM(C6:C17)</f>
        <v>74.426060000000007</v>
      </c>
      <c r="D5" s="14">
        <f>C5-B5</f>
        <v>9.2563290000000222</v>
      </c>
      <c r="E5" s="16">
        <f>(C5-B5)/B5</f>
        <v>0.1420341753443792</v>
      </c>
      <c r="F5" s="20">
        <f>SUM(F6)</f>
        <v>211620</v>
      </c>
      <c r="G5" s="20">
        <f>SUM(G6:G17)</f>
        <v>240469</v>
      </c>
      <c r="H5" s="15">
        <f>G5-F5</f>
        <v>28849</v>
      </c>
      <c r="I5" s="16">
        <f>(G5-F5)/F5</f>
        <v>0.13632454399395141</v>
      </c>
      <c r="J5" s="15">
        <f>SUM(J6)</f>
        <v>15817</v>
      </c>
      <c r="K5" s="15">
        <f>SUM(K6:K17)</f>
        <v>18330</v>
      </c>
      <c r="L5" s="15">
        <f>K5-J5</f>
        <v>2513</v>
      </c>
      <c r="M5" s="16">
        <f>(K5-J5)/J5</f>
        <v>0.15887968641335273</v>
      </c>
    </row>
    <row r="6" spans="1:13" ht="30" customHeight="1" thickTop="1" x14ac:dyDescent="0.3">
      <c r="A6" s="1" t="s">
        <v>2</v>
      </c>
      <c r="B6" s="24">
        <f>F6*0.23/1000+J6*1.043/1000</f>
        <v>65.169730999999985</v>
      </c>
      <c r="C6" s="5">
        <f>G6*0.23/1000+K6*1.043/1000</f>
        <v>74.426060000000007</v>
      </c>
      <c r="D6" s="5">
        <f>C6-B6</f>
        <v>9.2563290000000222</v>
      </c>
      <c r="E6" s="7">
        <f>(C6-B6)/B6</f>
        <v>0.1420341753443792</v>
      </c>
      <c r="F6" s="6">
        <v>211620</v>
      </c>
      <c r="G6" s="6">
        <v>240469</v>
      </c>
      <c r="H6" s="6">
        <f>G6-F6</f>
        <v>28849</v>
      </c>
      <c r="I6" s="7">
        <f>(G6-F6)/F6</f>
        <v>0.13632454399395141</v>
      </c>
      <c r="J6" s="6">
        <v>15817</v>
      </c>
      <c r="K6" s="6">
        <v>18330</v>
      </c>
      <c r="L6" s="6">
        <f>K6-J6</f>
        <v>2513</v>
      </c>
      <c r="M6" s="7">
        <f>(K6-J6)/J6</f>
        <v>0.15887968641335273</v>
      </c>
    </row>
    <row r="7" spans="1:13" ht="30" customHeight="1" x14ac:dyDescent="0.3">
      <c r="A7" s="2" t="s">
        <v>3</v>
      </c>
      <c r="B7" s="25">
        <f t="shared" ref="B7:C17" si="0">F7*0.23/1000+J7*1.043/1000</f>
        <v>58.043486999999999</v>
      </c>
      <c r="C7" s="8"/>
      <c r="D7" s="8"/>
      <c r="E7" s="10"/>
      <c r="F7" s="9">
        <v>179811</v>
      </c>
      <c r="G7" s="9"/>
      <c r="H7" s="9"/>
      <c r="I7" s="10"/>
      <c r="J7" s="9">
        <v>15999</v>
      </c>
      <c r="K7" s="9"/>
      <c r="L7" s="9"/>
      <c r="M7" s="10"/>
    </row>
    <row r="8" spans="1:13" ht="30" customHeight="1" x14ac:dyDescent="0.3">
      <c r="A8" s="2" t="s">
        <v>4</v>
      </c>
      <c r="B8" s="25">
        <f t="shared" si="0"/>
        <v>56.103938999999997</v>
      </c>
      <c r="C8" s="8"/>
      <c r="D8" s="8"/>
      <c r="E8" s="10"/>
      <c r="F8" s="9">
        <v>199385</v>
      </c>
      <c r="G8" s="9"/>
      <c r="H8" s="9"/>
      <c r="I8" s="10"/>
      <c r="J8" s="9">
        <v>9823</v>
      </c>
      <c r="K8" s="9"/>
      <c r="L8" s="9"/>
      <c r="M8" s="10"/>
    </row>
    <row r="9" spans="1:13" ht="30" customHeight="1" x14ac:dyDescent="0.3">
      <c r="A9" s="2" t="s">
        <v>5</v>
      </c>
      <c r="B9" s="25">
        <f t="shared" si="0"/>
        <v>42.723046000000004</v>
      </c>
      <c r="C9" s="8"/>
      <c r="D9" s="8"/>
      <c r="E9" s="10"/>
      <c r="F9" s="9">
        <v>181662</v>
      </c>
      <c r="G9" s="9"/>
      <c r="H9" s="9"/>
      <c r="I9" s="10"/>
      <c r="J9" s="9">
        <v>902</v>
      </c>
      <c r="K9" s="9"/>
      <c r="L9" s="9"/>
      <c r="M9" s="10"/>
    </row>
    <row r="10" spans="1:13" ht="30" customHeight="1" x14ac:dyDescent="0.3">
      <c r="A10" s="2" t="s">
        <v>6</v>
      </c>
      <c r="B10" s="25">
        <f t="shared" si="0"/>
        <v>41.463702000000005</v>
      </c>
      <c r="C10" s="8"/>
      <c r="D10" s="8"/>
      <c r="E10" s="10"/>
      <c r="F10" s="9">
        <v>175588</v>
      </c>
      <c r="G10" s="9"/>
      <c r="H10" s="9"/>
      <c r="I10" s="10"/>
      <c r="J10" s="9">
        <v>1034</v>
      </c>
      <c r="K10" s="9"/>
      <c r="L10" s="9"/>
      <c r="M10" s="10"/>
    </row>
    <row r="11" spans="1:13" ht="30" customHeight="1" x14ac:dyDescent="0.3">
      <c r="A11" s="2" t="s">
        <v>7</v>
      </c>
      <c r="B11" s="25">
        <f t="shared" si="0"/>
        <v>44.663418</v>
      </c>
      <c r="C11" s="8"/>
      <c r="D11" s="8"/>
      <c r="E11" s="10"/>
      <c r="F11" s="9">
        <v>189264</v>
      </c>
      <c r="G11" s="9"/>
      <c r="H11" s="9"/>
      <c r="I11" s="10"/>
      <c r="J11" s="9">
        <v>1086</v>
      </c>
      <c r="K11" s="9"/>
      <c r="L11" s="9"/>
      <c r="M11" s="10"/>
    </row>
    <row r="12" spans="1:13" ht="30" customHeight="1" x14ac:dyDescent="0.3">
      <c r="A12" s="2" t="s">
        <v>8</v>
      </c>
      <c r="B12" s="25">
        <f t="shared" si="0"/>
        <v>65.451548000000003</v>
      </c>
      <c r="C12" s="8"/>
      <c r="D12" s="8"/>
      <c r="E12" s="10"/>
      <c r="F12" s="9">
        <v>243641</v>
      </c>
      <c r="G12" s="9"/>
      <c r="H12" s="9"/>
      <c r="I12" s="10"/>
      <c r="J12" s="9">
        <v>9026</v>
      </c>
      <c r="K12" s="9"/>
      <c r="L12" s="9"/>
      <c r="M12" s="10"/>
    </row>
    <row r="13" spans="1:13" ht="30" customHeight="1" x14ac:dyDescent="0.3">
      <c r="A13" s="2" t="s">
        <v>9</v>
      </c>
      <c r="B13" s="25">
        <f t="shared" si="0"/>
        <v>78.257918000000004</v>
      </c>
      <c r="C13" s="8"/>
      <c r="D13" s="8"/>
      <c r="E13" s="10"/>
      <c r="F13" s="9">
        <v>265310</v>
      </c>
      <c r="G13" s="9"/>
      <c r="H13" s="9"/>
      <c r="I13" s="10"/>
      <c r="J13" s="9">
        <v>16526</v>
      </c>
      <c r="K13" s="9"/>
      <c r="L13" s="9"/>
      <c r="M13" s="10"/>
    </row>
    <row r="14" spans="1:13" ht="30" customHeight="1" x14ac:dyDescent="0.3">
      <c r="A14" s="2" t="s">
        <v>10</v>
      </c>
      <c r="B14" s="25">
        <f t="shared" si="0"/>
        <v>54.928609999999999</v>
      </c>
      <c r="C14" s="8"/>
      <c r="D14" s="8"/>
      <c r="E14" s="10"/>
      <c r="F14" s="9">
        <v>214695</v>
      </c>
      <c r="G14" s="9"/>
      <c r="H14" s="9"/>
      <c r="I14" s="10"/>
      <c r="J14" s="9">
        <v>5320</v>
      </c>
      <c r="K14" s="9"/>
      <c r="L14" s="9"/>
      <c r="M14" s="10"/>
    </row>
    <row r="15" spans="1:13" ht="30" customHeight="1" x14ac:dyDescent="0.3">
      <c r="A15" s="2" t="s">
        <v>11</v>
      </c>
      <c r="B15" s="25">
        <f t="shared" si="0"/>
        <v>48.882346000000005</v>
      </c>
      <c r="C15" s="8"/>
      <c r="D15" s="8"/>
      <c r="E15" s="10"/>
      <c r="F15" s="9">
        <v>207716</v>
      </c>
      <c r="G15" s="9"/>
      <c r="H15" s="9"/>
      <c r="I15" s="10"/>
      <c r="J15" s="9">
        <v>1062</v>
      </c>
      <c r="K15" s="9"/>
      <c r="L15" s="9"/>
      <c r="M15" s="10"/>
    </row>
    <row r="16" spans="1:13" ht="30" customHeight="1" x14ac:dyDescent="0.3">
      <c r="A16" s="2" t="s">
        <v>12</v>
      </c>
      <c r="B16" s="25">
        <f t="shared" si="0"/>
        <v>49.627677000000006</v>
      </c>
      <c r="C16" s="8"/>
      <c r="D16" s="8"/>
      <c r="E16" s="10"/>
      <c r="F16" s="9">
        <v>208340</v>
      </c>
      <c r="G16" s="9"/>
      <c r="H16" s="9"/>
      <c r="I16" s="10"/>
      <c r="J16" s="9">
        <v>1639</v>
      </c>
      <c r="K16" s="9"/>
      <c r="L16" s="9"/>
      <c r="M16" s="10"/>
    </row>
    <row r="17" spans="1:13" ht="30" customHeight="1" thickBot="1" x14ac:dyDescent="0.35">
      <c r="A17" s="3" t="s">
        <v>13</v>
      </c>
      <c r="B17" s="26">
        <f t="shared" si="0"/>
        <v>63.985236999999998</v>
      </c>
      <c r="C17" s="11"/>
      <c r="D17" s="11"/>
      <c r="E17" s="13"/>
      <c r="F17" s="12">
        <v>226414</v>
      </c>
      <c r="G17" s="12"/>
      <c r="H17" s="12"/>
      <c r="I17" s="13"/>
      <c r="J17" s="12">
        <v>11419</v>
      </c>
      <c r="K17" s="12"/>
      <c r="L17" s="12"/>
      <c r="M17" s="13"/>
    </row>
  </sheetData>
  <mergeCells count="6">
    <mergeCell ref="J2:M2"/>
    <mergeCell ref="A1:M1"/>
    <mergeCell ref="A3:A4"/>
    <mergeCell ref="B3:E3"/>
    <mergeCell ref="F3:I3"/>
    <mergeCell ref="J3:M3"/>
  </mergeCells>
  <phoneticPr fontId="4" type="noConversion"/>
  <printOptions horizontalCentered="1" verticalCentered="1"/>
  <pageMargins left="0.31496062992125984" right="0.31496062992125984" top="0.62992125984251968" bottom="0.62992125984251968" header="0.31496062992125984" footer="0.31496062992125984"/>
  <pageSetup paperSize="9" scale="93" fitToWidth="0" orientation="landscape" r:id="rId1"/>
  <ignoredErrors>
    <ignoredError sqref="C5:E5 G5:I5 K5:M5 D6:E6 H6:I6 L6:M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2016-01-14T08:52:42Z</cp:lastPrinted>
  <dcterms:created xsi:type="dcterms:W3CDTF">2016-01-14T07:56:31Z</dcterms:created>
  <dcterms:modified xsi:type="dcterms:W3CDTF">2016-02-29T08:22:36Z</dcterms:modified>
</cp:coreProperties>
</file>