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2960" windowHeight="9345"/>
  </bookViews>
  <sheets>
    <sheet name="월별재활용판매현황" sheetId="1" r:id="rId1"/>
    <sheet name="Sheet2" sheetId="2" r:id="rId2"/>
    <sheet name="Sheet3" sheetId="3" r:id="rId3"/>
  </sheets>
  <definedNames>
    <definedName name="_xlnm.Print_Area" localSheetId="0">월별재활용판매현황!$A$1:$L$30</definedName>
  </definedNames>
  <calcPr calcId="125725"/>
</workbook>
</file>

<file path=xl/calcChain.xml><?xml version="1.0" encoding="utf-8"?>
<calcChain xmlns="http://schemas.openxmlformats.org/spreadsheetml/2006/main">
  <c r="L8" i="1"/>
  <c r="K8"/>
  <c r="J8"/>
  <c r="I8"/>
  <c r="H8"/>
  <c r="G8"/>
  <c r="F8"/>
  <c r="E8"/>
  <c r="D8"/>
  <c r="D4" s="1"/>
  <c r="K6"/>
  <c r="K4" s="1"/>
  <c r="M6"/>
  <c r="L6"/>
  <c r="L4" s="1"/>
  <c r="J6"/>
  <c r="J4" s="1"/>
  <c r="I6"/>
  <c r="H6"/>
  <c r="G6"/>
  <c r="G4" s="1"/>
  <c r="F6"/>
  <c r="F4" s="1"/>
  <c r="E6"/>
  <c r="D6"/>
  <c r="M4"/>
  <c r="M3"/>
  <c r="C28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5"/>
  <c r="G3"/>
  <c r="C29"/>
  <c r="H4"/>
  <c r="L3"/>
  <c r="K3"/>
  <c r="J3"/>
  <c r="I3"/>
  <c r="H3"/>
  <c r="F3"/>
  <c r="E3"/>
  <c r="D3"/>
  <c r="E4" l="1"/>
  <c r="I4"/>
  <c r="C3"/>
  <c r="C6"/>
  <c r="C4" s="1"/>
</calcChain>
</file>

<file path=xl/sharedStrings.xml><?xml version="1.0" encoding="utf-8"?>
<sst xmlns="http://schemas.openxmlformats.org/spreadsheetml/2006/main" count="55" uniqueCount="32">
  <si>
    <t>(단위:kg,원)</t>
    <phoneticPr fontId="2" type="noConversion"/>
  </si>
  <si>
    <t>중 량</t>
    <phoneticPr fontId="2" type="noConversion"/>
  </si>
  <si>
    <t>금 액</t>
    <phoneticPr fontId="2" type="noConversion"/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</si>
  <si>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</si>
  <si>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</si>
  <si>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</si>
  <si>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</si>
  <si>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</si>
  <si>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</si>
  <si>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</si>
  <si>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</si>
  <si>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</si>
  <si>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</si>
  <si>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</si>
  <si>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</si>
  <si>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계</t>
    <phoneticPr fontId="2" type="noConversion"/>
  </si>
  <si>
    <t>종이팩</t>
    <phoneticPr fontId="2" type="noConversion"/>
  </si>
  <si>
    <t>합계</t>
    <phoneticPr fontId="2" type="noConversion"/>
  </si>
  <si>
    <t>1월~12월</t>
    <phoneticPr fontId="2" type="noConversion"/>
  </si>
  <si>
    <t>비  고</t>
    <phoneticPr fontId="2" type="noConversion"/>
  </si>
  <si>
    <t>금 액</t>
    <phoneticPr fontId="2" type="noConversion"/>
  </si>
  <si>
    <t xml:space="preserve">                         2015년 월별 재활용 판매현황                   </t>
    <phoneticPr fontId="2" type="noConversion"/>
  </si>
  <si>
    <t>페트병</t>
    <phoneticPr fontId="2" type="noConversion"/>
  </si>
  <si>
    <t>기타프라스틱</t>
    <phoneticPr fontId="2" type="noConversion"/>
  </si>
  <si>
    <t>녹갈병</t>
    <phoneticPr fontId="2" type="noConversion"/>
  </si>
  <si>
    <t>백색병</t>
    <phoneticPr fontId="2" type="noConversion"/>
  </si>
  <si>
    <t>폐비닐</t>
    <phoneticPr fontId="2" type="noConversion"/>
  </si>
  <si>
    <t>잡파지</t>
    <phoneticPr fontId="2" type="noConversion"/>
  </si>
  <si>
    <t>철캔및고철</t>
    <phoneticPr fontId="2" type="noConversion"/>
  </si>
  <si>
    <t>알루미늄캔</t>
    <phoneticPr fontId="2" type="noConversion"/>
  </si>
  <si>
    <t>스티로폼</t>
    <phoneticPr fontId="2" type="noConversion"/>
  </si>
  <si>
    <t>우유팩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</si>
</sst>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#,##0_ "/>
  </numFmts>
  <fonts count="1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b/>
      <sz val="10"/>
      <name val="굴림체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돋움"/>
      <family val="3"/>
      <charset val="129"/>
    </font>
    <font>
      <b/>
      <sz val="1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41" fontId="3" fillId="0" borderId="0" xfId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1" fontId="6" fillId="2" borderId="2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1" fontId="7" fillId="2" borderId="3" xfId="0" applyNumberFormat="1" applyFont="1" applyFill="1" applyBorder="1" applyAlignment="1">
      <alignment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41" fontId="6" fillId="2" borderId="4" xfId="1" applyFont="1" applyFill="1" applyBorder="1" applyAlignment="1">
      <alignment horizontal="right" vertical="center"/>
    </xf>
    <xf numFmtId="176" fontId="6" fillId="0" borderId="4" xfId="0" applyNumberFormat="1" applyFont="1" applyBorder="1" applyAlignment="1">
      <alignment vertical="center"/>
    </xf>
    <xf numFmtId="176" fontId="6" fillId="0" borderId="4" xfId="1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177" fontId="6" fillId="2" borderId="1" xfId="0" applyNumberFormat="1" applyFont="1" applyFill="1" applyBorder="1" applyAlignment="1">
      <alignment horizontal="right" vertical="center"/>
    </xf>
    <xf numFmtId="3" fontId="0" fillId="0" borderId="0" xfId="0" applyNumberFormat="1">
      <alignment vertical="center"/>
    </xf>
    <xf numFmtId="176" fontId="3" fillId="0" borderId="8" xfId="0" applyNumberFormat="1" applyFont="1" applyBorder="1" applyAlignment="1">
      <alignment horizontal="center" vertical="center"/>
    </xf>
    <xf numFmtId="42" fontId="0" fillId="0" borderId="0" xfId="2" applyFont="1">
      <alignment vertical="center"/>
    </xf>
    <xf numFmtId="41" fontId="0" fillId="0" borderId="0" xfId="1" applyFont="1">
      <alignment vertical="center"/>
    </xf>
    <xf numFmtId="176" fontId="6" fillId="0" borderId="0" xfId="0" applyNumberFormat="1" applyFont="1" applyFill="1" applyBorder="1" applyAlignment="1">
      <alignment vertical="center"/>
    </xf>
    <xf numFmtId="41" fontId="7" fillId="2" borderId="11" xfId="0" applyNumberFormat="1" applyFont="1" applyFill="1" applyBorder="1" applyAlignment="1">
      <alignment vertical="center"/>
    </xf>
    <xf numFmtId="41" fontId="8" fillId="2" borderId="12" xfId="0" applyNumberFormat="1" applyFont="1" applyFill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41" fontId="7" fillId="2" borderId="5" xfId="0" applyNumberFormat="1" applyFont="1" applyFill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41" fontId="8" fillId="2" borderId="1" xfId="0" applyNumberFormat="1" applyFont="1" applyFill="1" applyBorder="1" applyAlignment="1">
      <alignment vertical="center"/>
    </xf>
    <xf numFmtId="41" fontId="6" fillId="2" borderId="1" xfId="0" applyNumberFormat="1" applyFont="1" applyFill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41" fontId="10" fillId="0" borderId="0" xfId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177" fontId="5" fillId="4" borderId="18" xfId="0" applyNumberFormat="1" applyFont="1" applyFill="1" applyBorder="1" applyAlignment="1">
      <alignment horizontal="center" vertical="center"/>
    </xf>
    <xf numFmtId="177" fontId="5" fillId="4" borderId="19" xfId="0" applyNumberFormat="1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41" fontId="7" fillId="2" borderId="27" xfId="0" applyNumberFormat="1" applyFont="1" applyFill="1" applyBorder="1" applyAlignment="1">
      <alignment vertical="center"/>
    </xf>
    <xf numFmtId="41" fontId="6" fillId="2" borderId="28" xfId="0" applyNumberFormat="1" applyFont="1" applyFill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6" fontId="5" fillId="0" borderId="29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zoomScaleNormal="100" workbookViewId="0">
      <selection activeCell="O6" sqref="O6"/>
    </sheetView>
  </sheetViews>
  <sheetFormatPr defaultRowHeight="13.5"/>
  <cols>
    <col min="1" max="1" width="4.44140625" customWidth="1"/>
    <col min="2" max="2" width="6.109375" customWidth="1"/>
    <col min="3" max="3" width="12.21875" customWidth="1"/>
    <col min="4" max="4" width="11.33203125" customWidth="1"/>
    <col min="5" max="5" width="12.44140625" customWidth="1"/>
    <col min="6" max="6" width="10.6640625" customWidth="1"/>
    <col min="7" max="7" width="11.21875" bestFit="1" customWidth="1"/>
    <col min="8" max="8" width="10.6640625" customWidth="1"/>
    <col min="9" max="9" width="11.6640625" bestFit="1" customWidth="1"/>
    <col min="10" max="10" width="10.77734375" customWidth="1"/>
    <col min="11" max="11" width="11.21875" customWidth="1"/>
    <col min="12" max="13" width="12.21875" customWidth="1"/>
    <col min="16" max="16" width="9.88671875" bestFit="1" customWidth="1"/>
  </cols>
  <sheetData>
    <row r="1" spans="1:15" ht="36.75" customHeight="1" thickBot="1">
      <c r="B1" s="37" t="s">
        <v>21</v>
      </c>
      <c r="C1" s="37"/>
      <c r="D1" s="37"/>
      <c r="E1" s="37"/>
      <c r="F1" s="37"/>
      <c r="G1" s="37"/>
      <c r="H1" s="37"/>
      <c r="I1" s="37"/>
      <c r="J1" s="37"/>
      <c r="K1" s="37"/>
      <c r="L1" s="1" t="s">
        <v>0</v>
      </c>
      <c r="M1" s="1"/>
    </row>
    <row r="2" spans="1:15" ht="41.25" customHeight="1" thickBot="1">
      <c r="A2" s="47"/>
      <c r="B2" s="48"/>
      <c r="C2" s="49"/>
      <c r="D2" s="50" t="s">
        <v>22</v>
      </c>
      <c r="E2" s="50" t="s">
        <v>23</v>
      </c>
      <c r="F2" s="50" t="s">
        <v>24</v>
      </c>
      <c r="G2" s="50" t="s">
        <v>25</v>
      </c>
      <c r="H2" s="50" t="s">
        <v>26</v>
      </c>
      <c r="I2" s="51" t="s">
        <v>27</v>
      </c>
      <c r="J2" s="52" t="s">
        <v>28</v>
      </c>
      <c r="K2" s="53" t="s">
        <v>29</v>
      </c>
      <c r="L2" s="53" t="s">
        <v>30</v>
      </c>
      <c r="M2" s="54" t="s">
        <v>31</v>
      </c>
    </row>
    <row r="3" spans="1:15" ht="18" customHeight="1">
      <c r="A3" s="36" t="s">
        <v>15</v>
      </c>
      <c r="B3" s="4" t="s">
        <v>1</v>
      </c>
      <c r="C3" s="8">
        <f>SUM(C5+C7+C9+C11+C13+C15+C17+C19+C21+C23+C25+C27)</f>
        <v>102820</v>
      </c>
      <c r="D3" s="8">
        <f t="shared" ref="D3:M3" si="0">SUM(D5+D7+D9+D11+D13+D15+D17+D19+D21+D23+D25+D27)</f>
        <v>67270</v>
      </c>
      <c r="E3" s="8">
        <f t="shared" si="0"/>
        <v>4580</v>
      </c>
      <c r="F3" s="8">
        <f t="shared" si="0"/>
        <v>13520</v>
      </c>
      <c r="G3" s="8">
        <f t="shared" si="0"/>
        <v>0</v>
      </c>
      <c r="H3" s="8">
        <f t="shared" si="0"/>
        <v>1090</v>
      </c>
      <c r="I3" s="8">
        <f t="shared" si="0"/>
        <v>8670</v>
      </c>
      <c r="J3" s="26">
        <f t="shared" si="0"/>
        <v>0</v>
      </c>
      <c r="K3" s="31">
        <f t="shared" si="0"/>
        <v>0</v>
      </c>
      <c r="L3" s="31">
        <f t="shared" si="0"/>
        <v>7690</v>
      </c>
      <c r="M3" s="55">
        <f t="shared" si="0"/>
        <v>0</v>
      </c>
    </row>
    <row r="4" spans="1:15" ht="18" customHeight="1" thickBot="1">
      <c r="A4" s="36"/>
      <c r="B4" s="7" t="s">
        <v>20</v>
      </c>
      <c r="C4" s="3">
        <f>SUM(C6+C8+C10+C12+C14+C16+C18+C20+C22+C24+C26+C28)</f>
        <v>38539930</v>
      </c>
      <c r="D4" s="3">
        <f t="shared" ref="D4:M4" si="1">SUM(D6+D8+D10+D12+D14+D16+D18+D20+D22+D24+D26+D28)</f>
        <v>25764410</v>
      </c>
      <c r="E4" s="3">
        <f t="shared" si="1"/>
        <v>2354120</v>
      </c>
      <c r="F4" s="3">
        <f t="shared" si="1"/>
        <v>229840</v>
      </c>
      <c r="G4" s="3">
        <f t="shared" si="1"/>
        <v>0</v>
      </c>
      <c r="H4" s="3">
        <f t="shared" si="1"/>
        <v>199470</v>
      </c>
      <c r="I4" s="3">
        <f t="shared" si="1"/>
        <v>840990</v>
      </c>
      <c r="J4" s="27">
        <f t="shared" si="1"/>
        <v>0</v>
      </c>
      <c r="K4" s="33">
        <f t="shared" si="1"/>
        <v>0</v>
      </c>
      <c r="L4" s="34">
        <f t="shared" si="1"/>
        <v>9151100</v>
      </c>
      <c r="M4" s="56">
        <f t="shared" si="1"/>
        <v>0</v>
      </c>
    </row>
    <row r="5" spans="1:15" ht="18" customHeight="1" thickBot="1">
      <c r="A5" s="38" t="s">
        <v>3</v>
      </c>
      <c r="B5" s="5" t="s">
        <v>1</v>
      </c>
      <c r="C5" s="13">
        <f>D5+E5+F5+H5+I5+J5+K5+L5+G5</f>
        <v>102820</v>
      </c>
      <c r="D5" s="14">
        <v>67270</v>
      </c>
      <c r="E5" s="15">
        <v>4580</v>
      </c>
      <c r="F5" s="15">
        <v>13520</v>
      </c>
      <c r="G5" s="15"/>
      <c r="H5" s="14">
        <v>1090</v>
      </c>
      <c r="I5" s="16">
        <v>8670</v>
      </c>
      <c r="J5" s="28"/>
      <c r="K5" s="32"/>
      <c r="L5" s="32">
        <v>7690</v>
      </c>
      <c r="M5" s="57"/>
    </row>
    <row r="6" spans="1:15" ht="18" customHeight="1" thickBot="1">
      <c r="A6" s="39"/>
      <c r="B6" s="2" t="s">
        <v>2</v>
      </c>
      <c r="C6" s="13">
        <f>D6+E6+F6+H6+I6+J6+K6+L6+G6</f>
        <v>38539930</v>
      </c>
      <c r="D6" s="17">
        <f>D5*383</f>
        <v>25764410</v>
      </c>
      <c r="E6" s="18">
        <f>E5*514</f>
        <v>2354120</v>
      </c>
      <c r="F6" s="18">
        <f>F5*17</f>
        <v>229840</v>
      </c>
      <c r="G6" s="18">
        <f>G5*70</f>
        <v>0</v>
      </c>
      <c r="H6" s="17">
        <f>H5*183</f>
        <v>199470</v>
      </c>
      <c r="I6" s="19">
        <f>I5*97</f>
        <v>840990</v>
      </c>
      <c r="J6" s="29">
        <f>J5*227</f>
        <v>0</v>
      </c>
      <c r="K6" s="17">
        <f>K5*1353</f>
        <v>0</v>
      </c>
      <c r="L6" s="17">
        <f>L5*1190</f>
        <v>9151100</v>
      </c>
      <c r="M6" s="58">
        <f>M5*200</f>
        <v>0</v>
      </c>
    </row>
    <row r="7" spans="1:15" ht="18" customHeight="1" thickBot="1">
      <c r="A7" s="36" t="s">
        <v>4</v>
      </c>
      <c r="B7" s="4" t="s">
        <v>1</v>
      </c>
      <c r="C7" s="13">
        <f t="shared" ref="C7:C27" si="2">D7+E7+F7+H7+I7+J7+K7+L7+G7</f>
        <v>0</v>
      </c>
      <c r="D7" s="14"/>
      <c r="E7" s="15"/>
      <c r="F7" s="15"/>
      <c r="G7" s="15"/>
      <c r="H7" s="14"/>
      <c r="I7" s="16"/>
      <c r="J7" s="28"/>
      <c r="K7" s="32"/>
      <c r="L7" s="32"/>
      <c r="M7" s="57"/>
    </row>
    <row r="8" spans="1:15" ht="18" customHeight="1" thickBot="1">
      <c r="A8" s="36"/>
      <c r="B8" s="7" t="s">
        <v>2</v>
      </c>
      <c r="C8" s="13">
        <f t="shared" si="2"/>
        <v>0</v>
      </c>
      <c r="D8" s="17">
        <f>D7*383</f>
        <v>0</v>
      </c>
      <c r="E8" s="18">
        <f>E7*514</f>
        <v>0</v>
      </c>
      <c r="F8" s="18">
        <f>F7*17</f>
        <v>0</v>
      </c>
      <c r="G8" s="18">
        <f>G7*70</f>
        <v>0</v>
      </c>
      <c r="H8" s="17">
        <f>H7*183</f>
        <v>0</v>
      </c>
      <c r="I8" s="19">
        <f>I7*97</f>
        <v>0</v>
      </c>
      <c r="J8" s="29">
        <f>J7*227</f>
        <v>0</v>
      </c>
      <c r="K8" s="17">
        <f>K7*1353</f>
        <v>0</v>
      </c>
      <c r="L8" s="17">
        <f>L7*1190</f>
        <v>0</v>
      </c>
      <c r="M8" s="58"/>
    </row>
    <row r="9" spans="1:15" ht="18" customHeight="1" thickBot="1">
      <c r="A9" s="38" t="s">
        <v>5</v>
      </c>
      <c r="B9" s="5" t="s">
        <v>1</v>
      </c>
      <c r="C9" s="13">
        <f t="shared" si="2"/>
        <v>0</v>
      </c>
      <c r="D9" s="14"/>
      <c r="E9" s="15"/>
      <c r="F9" s="15"/>
      <c r="G9" s="15"/>
      <c r="H9" s="14"/>
      <c r="I9" s="16"/>
      <c r="J9" s="28"/>
      <c r="K9" s="32"/>
      <c r="L9" s="32"/>
      <c r="M9" s="57"/>
    </row>
    <row r="10" spans="1:15" ht="18" customHeight="1" thickBot="1">
      <c r="A10" s="39"/>
      <c r="B10" s="2" t="s">
        <v>2</v>
      </c>
      <c r="C10" s="13">
        <f t="shared" si="2"/>
        <v>0</v>
      </c>
      <c r="D10" s="17"/>
      <c r="E10" s="18"/>
      <c r="F10" s="18"/>
      <c r="G10" s="18"/>
      <c r="H10" s="17"/>
      <c r="I10" s="19"/>
      <c r="J10" s="29"/>
      <c r="K10" s="17"/>
      <c r="L10" s="17"/>
      <c r="M10" s="58"/>
    </row>
    <row r="11" spans="1:15" ht="18" customHeight="1" thickBot="1">
      <c r="A11" s="36" t="s">
        <v>6</v>
      </c>
      <c r="B11" s="4" t="s">
        <v>1</v>
      </c>
      <c r="C11" s="13">
        <f t="shared" si="2"/>
        <v>0</v>
      </c>
      <c r="D11" s="14"/>
      <c r="E11" s="15"/>
      <c r="F11" s="15"/>
      <c r="G11" s="15"/>
      <c r="H11" s="14"/>
      <c r="I11" s="16"/>
      <c r="J11" s="28"/>
      <c r="K11" s="32"/>
      <c r="L11" s="32"/>
      <c r="M11" s="57"/>
    </row>
    <row r="12" spans="1:15" ht="18" customHeight="1" thickBot="1">
      <c r="A12" s="36"/>
      <c r="B12" s="7" t="s">
        <v>2</v>
      </c>
      <c r="C12" s="13">
        <f t="shared" si="2"/>
        <v>0</v>
      </c>
      <c r="D12" s="17"/>
      <c r="E12" s="18"/>
      <c r="F12" s="18"/>
      <c r="G12" s="18"/>
      <c r="H12" s="17"/>
      <c r="I12" s="19"/>
      <c r="J12" s="29"/>
      <c r="K12" s="17"/>
      <c r="L12" s="17"/>
      <c r="M12" s="58"/>
    </row>
    <row r="13" spans="1:15" ht="18" customHeight="1" thickBot="1">
      <c r="A13" s="38" t="s">
        <v>7</v>
      </c>
      <c r="B13" s="5" t="s">
        <v>1</v>
      </c>
      <c r="C13" s="13">
        <f t="shared" si="2"/>
        <v>0</v>
      </c>
      <c r="D13" s="14"/>
      <c r="E13" s="15"/>
      <c r="F13" s="15"/>
      <c r="G13" s="15"/>
      <c r="H13" s="14"/>
      <c r="I13" s="16"/>
      <c r="J13" s="28"/>
      <c r="K13" s="32"/>
      <c r="L13" s="32"/>
      <c r="M13" s="57"/>
      <c r="O13" s="23"/>
    </row>
    <row r="14" spans="1:15" ht="18" customHeight="1" thickBot="1">
      <c r="A14" s="39"/>
      <c r="B14" s="2" t="s">
        <v>2</v>
      </c>
      <c r="C14" s="13">
        <f t="shared" si="2"/>
        <v>0</v>
      </c>
      <c r="D14" s="17"/>
      <c r="E14" s="18"/>
      <c r="F14" s="18"/>
      <c r="G14" s="18"/>
      <c r="H14" s="17"/>
      <c r="I14" s="19"/>
      <c r="J14" s="29"/>
      <c r="K14" s="17"/>
      <c r="L14" s="17"/>
      <c r="M14" s="58"/>
    </row>
    <row r="15" spans="1:15" ht="18" customHeight="1" thickBot="1">
      <c r="A15" s="36" t="s">
        <v>8</v>
      </c>
      <c r="B15" s="4" t="s">
        <v>1</v>
      </c>
      <c r="C15" s="13">
        <f t="shared" si="2"/>
        <v>0</v>
      </c>
      <c r="D15" s="14"/>
      <c r="E15" s="15"/>
      <c r="F15" s="15"/>
      <c r="G15" s="15"/>
      <c r="H15" s="14"/>
      <c r="I15" s="16"/>
      <c r="J15" s="28"/>
      <c r="K15" s="32"/>
      <c r="L15" s="32"/>
      <c r="M15" s="57"/>
    </row>
    <row r="16" spans="1:15" ht="18" customHeight="1" thickBot="1">
      <c r="A16" s="36"/>
      <c r="B16" s="7" t="s">
        <v>2</v>
      </c>
      <c r="C16" s="13">
        <f t="shared" si="2"/>
        <v>0</v>
      </c>
      <c r="D16" s="17"/>
      <c r="E16" s="18"/>
      <c r="F16" s="18"/>
      <c r="G16" s="18"/>
      <c r="H16" s="17"/>
      <c r="I16" s="19"/>
      <c r="J16" s="29"/>
      <c r="K16" s="17"/>
      <c r="L16" s="17"/>
      <c r="M16" s="58"/>
    </row>
    <row r="17" spans="1:16" ht="18" customHeight="1" thickBot="1">
      <c r="A17" s="38" t="s">
        <v>9</v>
      </c>
      <c r="B17" s="5" t="s">
        <v>1</v>
      </c>
      <c r="C17" s="13">
        <f t="shared" si="2"/>
        <v>0</v>
      </c>
      <c r="D17" s="14"/>
      <c r="E17" s="15"/>
      <c r="F17" s="15"/>
      <c r="G17" s="15"/>
      <c r="H17" s="14"/>
      <c r="I17" s="16"/>
      <c r="J17" s="28"/>
      <c r="K17" s="32"/>
      <c r="L17" s="32"/>
      <c r="M17" s="57"/>
      <c r="O17" s="40"/>
    </row>
    <row r="18" spans="1:16" ht="18" customHeight="1" thickBot="1">
      <c r="A18" s="39"/>
      <c r="B18" s="2" t="s">
        <v>2</v>
      </c>
      <c r="C18" s="13">
        <f t="shared" si="2"/>
        <v>0</v>
      </c>
      <c r="D18" s="17"/>
      <c r="E18" s="18"/>
      <c r="F18" s="18"/>
      <c r="G18" s="18"/>
      <c r="H18" s="17"/>
      <c r="I18" s="19"/>
      <c r="J18" s="29"/>
      <c r="K18" s="17"/>
      <c r="L18" s="17"/>
      <c r="M18" s="58"/>
      <c r="O18" s="40"/>
    </row>
    <row r="19" spans="1:16" ht="18" customHeight="1" thickBot="1">
      <c r="A19" s="36" t="s">
        <v>10</v>
      </c>
      <c r="B19" s="4" t="s">
        <v>1</v>
      </c>
      <c r="C19" s="13">
        <f t="shared" si="2"/>
        <v>0</v>
      </c>
      <c r="D19" s="14"/>
      <c r="E19" s="15"/>
      <c r="F19" s="15"/>
      <c r="G19" s="15"/>
      <c r="H19" s="14"/>
      <c r="I19" s="16"/>
      <c r="J19" s="28"/>
      <c r="K19" s="32"/>
      <c r="L19" s="32"/>
      <c r="M19" s="57"/>
      <c r="O19" s="40"/>
    </row>
    <row r="20" spans="1:16" ht="18" customHeight="1" thickBot="1">
      <c r="A20" s="36"/>
      <c r="B20" s="7" t="s">
        <v>2</v>
      </c>
      <c r="C20" s="13">
        <f t="shared" si="2"/>
        <v>0</v>
      </c>
      <c r="D20" s="17"/>
      <c r="E20" s="18"/>
      <c r="F20" s="18"/>
      <c r="G20" s="18"/>
      <c r="H20" s="17"/>
      <c r="I20" s="19"/>
      <c r="J20" s="29"/>
      <c r="K20" s="17"/>
      <c r="L20" s="17"/>
      <c r="M20" s="58"/>
    </row>
    <row r="21" spans="1:16" ht="18" customHeight="1" thickBot="1">
      <c r="A21" s="38" t="s">
        <v>11</v>
      </c>
      <c r="B21" s="5" t="s">
        <v>1</v>
      </c>
      <c r="C21" s="13">
        <f t="shared" si="2"/>
        <v>0</v>
      </c>
      <c r="D21" s="14"/>
      <c r="E21" s="15"/>
      <c r="F21" s="15"/>
      <c r="G21" s="15"/>
      <c r="H21" s="14"/>
      <c r="I21" s="16"/>
      <c r="J21" s="28"/>
      <c r="K21" s="32"/>
      <c r="L21" s="32"/>
      <c r="M21" s="57"/>
    </row>
    <row r="22" spans="1:16" ht="18" customHeight="1" thickBot="1">
      <c r="A22" s="39"/>
      <c r="B22" s="2" t="s">
        <v>2</v>
      </c>
      <c r="C22" s="13">
        <f t="shared" si="2"/>
        <v>0</v>
      </c>
      <c r="D22" s="17"/>
      <c r="E22" s="18"/>
      <c r="F22" s="18"/>
      <c r="G22" s="18"/>
      <c r="H22" s="17"/>
      <c r="I22" s="19"/>
      <c r="J22" s="29"/>
      <c r="K22" s="17"/>
      <c r="L22" s="17"/>
      <c r="M22" s="58"/>
    </row>
    <row r="23" spans="1:16" ht="18" customHeight="1" thickBot="1">
      <c r="A23" s="36" t="s">
        <v>12</v>
      </c>
      <c r="B23" s="4" t="s">
        <v>1</v>
      </c>
      <c r="C23" s="13">
        <f t="shared" si="2"/>
        <v>0</v>
      </c>
      <c r="D23" s="14"/>
      <c r="E23" s="15"/>
      <c r="F23" s="15"/>
      <c r="G23" s="15"/>
      <c r="H23" s="14"/>
      <c r="I23" s="16"/>
      <c r="J23" s="28"/>
      <c r="K23" s="32"/>
      <c r="L23" s="32"/>
      <c r="M23" s="57"/>
    </row>
    <row r="24" spans="1:16" ht="18" customHeight="1" thickBot="1">
      <c r="A24" s="36"/>
      <c r="B24" s="7" t="s">
        <v>2</v>
      </c>
      <c r="C24" s="13">
        <f t="shared" si="2"/>
        <v>0</v>
      </c>
      <c r="D24" s="17"/>
      <c r="E24" s="18"/>
      <c r="F24" s="18"/>
      <c r="G24" s="18"/>
      <c r="H24" s="17"/>
      <c r="I24" s="19"/>
      <c r="J24" s="29"/>
      <c r="K24" s="17"/>
      <c r="L24" s="17"/>
      <c r="M24" s="58"/>
    </row>
    <row r="25" spans="1:16" ht="18" customHeight="1" thickBot="1">
      <c r="A25" s="38" t="s">
        <v>13</v>
      </c>
      <c r="B25" s="5" t="s">
        <v>1</v>
      </c>
      <c r="C25" s="13">
        <f t="shared" si="2"/>
        <v>0</v>
      </c>
      <c r="D25" s="14"/>
      <c r="E25" s="15"/>
      <c r="F25" s="15"/>
      <c r="G25" s="15"/>
      <c r="H25" s="14"/>
      <c r="I25" s="16"/>
      <c r="J25" s="28"/>
      <c r="K25" s="32"/>
      <c r="L25" s="32"/>
      <c r="M25" s="57"/>
    </row>
    <row r="26" spans="1:16" ht="18" customHeight="1" thickBot="1">
      <c r="A26" s="39"/>
      <c r="B26" s="2" t="s">
        <v>2</v>
      </c>
      <c r="C26" s="13">
        <f t="shared" si="2"/>
        <v>0</v>
      </c>
      <c r="D26" s="17"/>
      <c r="E26" s="18"/>
      <c r="F26" s="18"/>
      <c r="G26" s="18"/>
      <c r="H26" s="17"/>
      <c r="I26" s="19"/>
      <c r="J26" s="29"/>
      <c r="K26" s="17"/>
      <c r="L26" s="17"/>
      <c r="M26" s="58"/>
      <c r="O26" s="24"/>
      <c r="P26" s="24"/>
    </row>
    <row r="27" spans="1:16" ht="18" customHeight="1">
      <c r="A27" s="36" t="s">
        <v>14</v>
      </c>
      <c r="B27" s="4" t="s">
        <v>1</v>
      </c>
      <c r="C27" s="13">
        <f t="shared" si="2"/>
        <v>0</v>
      </c>
      <c r="D27" s="14"/>
      <c r="E27" s="15"/>
      <c r="F27" s="15"/>
      <c r="G27" s="15"/>
      <c r="H27" s="14"/>
      <c r="I27" s="16"/>
      <c r="J27" s="28"/>
      <c r="K27" s="32"/>
      <c r="L27" s="32"/>
      <c r="M27" s="57"/>
      <c r="O27" s="21"/>
      <c r="P27" s="25"/>
    </row>
    <row r="28" spans="1:16" ht="18" customHeight="1" thickBot="1">
      <c r="A28" s="39"/>
      <c r="B28" s="2" t="s">
        <v>2</v>
      </c>
      <c r="C28" s="20">
        <f>SUM(D28:M28)</f>
        <v>0</v>
      </c>
      <c r="D28" s="17"/>
      <c r="E28" s="18"/>
      <c r="F28" s="18"/>
      <c r="G28" s="18"/>
      <c r="H28" s="17"/>
      <c r="I28" s="19"/>
      <c r="J28" s="29"/>
      <c r="K28" s="17"/>
      <c r="L28" s="17"/>
      <c r="M28" s="58"/>
    </row>
    <row r="29" spans="1:16" ht="14.45" customHeight="1">
      <c r="A29" s="41" t="s">
        <v>16</v>
      </c>
      <c r="B29" s="43" t="s">
        <v>17</v>
      </c>
      <c r="C29" s="45">
        <f>SUM(D29:L30)</f>
        <v>0</v>
      </c>
      <c r="D29" s="12" t="s">
        <v>18</v>
      </c>
      <c r="E29" s="6">
        <v>0</v>
      </c>
      <c r="F29" s="9">
        <v>0</v>
      </c>
      <c r="G29" s="9"/>
      <c r="H29" s="9">
        <v>0</v>
      </c>
      <c r="I29" s="9">
        <v>0</v>
      </c>
      <c r="J29" s="30">
        <v>0</v>
      </c>
      <c r="K29" s="35">
        <v>0</v>
      </c>
      <c r="L29" s="35">
        <v>0</v>
      </c>
      <c r="M29" s="59"/>
    </row>
    <row r="30" spans="1:16" ht="14.25" thickBot="1">
      <c r="A30" s="42"/>
      <c r="B30" s="44"/>
      <c r="C30" s="46"/>
      <c r="D30" s="10">
        <v>0</v>
      </c>
      <c r="E30" s="10">
        <v>0</v>
      </c>
      <c r="F30" s="11">
        <v>0</v>
      </c>
      <c r="G30" s="11"/>
      <c r="H30" s="10"/>
      <c r="I30" s="11"/>
      <c r="J30" s="22" t="s">
        <v>19</v>
      </c>
      <c r="K30" s="60"/>
      <c r="L30" s="60"/>
      <c r="M30" s="61"/>
    </row>
  </sheetData>
  <mergeCells count="20">
    <mergeCell ref="O17:O19"/>
    <mergeCell ref="A29:A30"/>
    <mergeCell ref="B29:B30"/>
    <mergeCell ref="C29:C30"/>
    <mergeCell ref="K30:L30"/>
    <mergeCell ref="A25:A26"/>
    <mergeCell ref="A27:A28"/>
    <mergeCell ref="A23:A24"/>
    <mergeCell ref="A15:A16"/>
    <mergeCell ref="B1:K1"/>
    <mergeCell ref="B2:C2"/>
    <mergeCell ref="A17:A18"/>
    <mergeCell ref="A19:A20"/>
    <mergeCell ref="A21:A22"/>
    <mergeCell ref="A3:A4"/>
    <mergeCell ref="A5:A6"/>
    <mergeCell ref="A7:A8"/>
    <mergeCell ref="A9:A10"/>
    <mergeCell ref="A11:A12"/>
    <mergeCell ref="A13:A14"/>
  </mergeCells>
  <phoneticPr fontId="2" type="noConversion"/>
  <pageMargins left="0.2" right="0.19685039370078741" top="0.23622047244094491" bottom="0.19685039370078741" header="0.19685039370078741" footer="0.19685039370078741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8" sqref="B38"/>
    </sheetView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월별재활용판매현황</vt:lpstr>
      <vt:lpstr>Sheet2</vt:lpstr>
      <vt:lpstr>Sheet3</vt:lpstr>
      <vt:lpstr>월별재활용판매현황!Print_Area</vt:lpstr>
    </vt:vector>
  </TitlesOfParts>
  <Company>fkj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cgh</dc:creator>
  <cp:lastModifiedBy>mine</cp:lastModifiedBy>
  <cp:lastPrinted>2015-02-10T05:15:30Z</cp:lastPrinted>
  <dcterms:created xsi:type="dcterms:W3CDTF">2010-11-29T01:20:32Z</dcterms:created>
  <dcterms:modified xsi:type="dcterms:W3CDTF">2015-02-12T11:01:11Z</dcterms:modified>
</cp:coreProperties>
</file>