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15480" windowHeight="11640" activeTab="3"/>
  </bookViews>
  <sheets>
    <sheet name="1월분" sheetId="5" r:id="rId1"/>
    <sheet name="2월분" sheetId="8" r:id="rId2"/>
    <sheet name="3월분" sheetId="9" r:id="rId3"/>
    <sheet name="4월분" sheetId="10" r:id="rId4"/>
    <sheet name="Sheet2" sheetId="2" r:id="rId5"/>
    <sheet name="Sheet3" sheetId="3" r:id="rId6"/>
  </sheets>
  <calcPr calcId="124519"/>
</workbook>
</file>

<file path=xl/calcChain.xml><?xml version="1.0" encoding="utf-8"?>
<calcChain xmlns="http://schemas.openxmlformats.org/spreadsheetml/2006/main">
  <c r="R6" i="10"/>
  <c r="P6"/>
  <c r="N6"/>
  <c r="L6"/>
  <c r="H6"/>
  <c r="F6"/>
  <c r="D6"/>
  <c r="B6"/>
  <c r="R5"/>
  <c r="P5"/>
  <c r="N5"/>
  <c r="L5"/>
  <c r="J5"/>
  <c r="H5"/>
  <c r="F5"/>
  <c r="D5"/>
  <c r="B5"/>
  <c r="R6" i="9"/>
  <c r="P6"/>
  <c r="N6"/>
  <c r="L6"/>
  <c r="H6"/>
  <c r="F6"/>
  <c r="D6"/>
  <c r="B6"/>
  <c r="R5"/>
  <c r="P5"/>
  <c r="N5"/>
  <c r="L5"/>
  <c r="J5"/>
  <c r="H5"/>
  <c r="F5"/>
  <c r="D5"/>
  <c r="B5"/>
  <c r="R9" i="10"/>
  <c r="N9"/>
  <c r="R9" i="9"/>
  <c r="N9"/>
  <c r="R6" i="8"/>
  <c r="P6"/>
  <c r="N6"/>
  <c r="L6"/>
  <c r="J6"/>
  <c r="R3" s="1"/>
  <c r="H6"/>
  <c r="F6"/>
  <c r="D6"/>
  <c r="B6"/>
  <c r="D5"/>
  <c r="F5"/>
  <c r="H5"/>
  <c r="J5"/>
  <c r="L5"/>
  <c r="N5"/>
  <c r="P5"/>
  <c r="R5"/>
  <c r="B5"/>
  <c r="R9"/>
  <c r="N9"/>
  <c r="R6" i="5"/>
  <c r="P6"/>
  <c r="N6"/>
  <c r="L6"/>
  <c r="J6"/>
  <c r="H6"/>
  <c r="F6"/>
  <c r="D6"/>
  <c r="B6"/>
  <c r="R5"/>
  <c r="P5"/>
  <c r="N5"/>
  <c r="L5"/>
  <c r="J5"/>
  <c r="H5"/>
  <c r="F5"/>
  <c r="D5"/>
  <c r="B5"/>
  <c r="R9"/>
  <c r="N9"/>
  <c r="R3"/>
  <c r="N3"/>
  <c r="J6" i="9" l="1"/>
  <c r="J6" i="10" s="1"/>
  <c r="R3" s="1"/>
  <c r="N3"/>
  <c r="N3" i="9"/>
  <c r="R3"/>
  <c r="N3" i="8"/>
</calcChain>
</file>

<file path=xl/sharedStrings.xml><?xml version="1.0" encoding="utf-8"?>
<sst xmlns="http://schemas.openxmlformats.org/spreadsheetml/2006/main" count="132" uniqueCount="21">
  <si>
    <t>구   분</t>
    <phoneticPr fontId="1" type="noConversion"/>
  </si>
  <si>
    <t>스티로폼</t>
    <phoneticPr fontId="1" type="noConversion"/>
  </si>
  <si>
    <t>잡파지</t>
    <phoneticPr fontId="1" type="noConversion"/>
  </si>
  <si>
    <t>프라스틱</t>
    <phoneticPr fontId="1" type="noConversion"/>
  </si>
  <si>
    <t>페트병</t>
    <phoneticPr fontId="1" type="noConversion"/>
  </si>
  <si>
    <t>알루미늄</t>
    <phoneticPr fontId="1" type="noConversion"/>
  </si>
  <si>
    <t>비닐류</t>
    <phoneticPr fontId="1" type="noConversion"/>
  </si>
  <si>
    <t>단위 : kg,원</t>
    <phoneticPr fontId="1" type="noConversion"/>
  </si>
  <si>
    <t>백색병</t>
    <phoneticPr fontId="1" type="noConversion"/>
  </si>
  <si>
    <t>녹갈색병</t>
    <phoneticPr fontId="1" type="noConversion"/>
  </si>
  <si>
    <t>처리량</t>
    <phoneticPr fontId="1" type="noConversion"/>
  </si>
  <si>
    <t>판매금액</t>
    <phoneticPr fontId="1" type="noConversion"/>
  </si>
  <si>
    <t xml:space="preserve"> 군산시 재활용품 처리 및 판매 현황(2014년 1월)</t>
    <phoneticPr fontId="1" type="noConversion"/>
  </si>
  <si>
    <t>처리량계</t>
    <phoneticPr fontId="1" type="noConversion"/>
  </si>
  <si>
    <t>판매금액계</t>
    <phoneticPr fontId="1" type="noConversion"/>
  </si>
  <si>
    <t>[당월분]</t>
    <phoneticPr fontId="1" type="noConversion"/>
  </si>
  <si>
    <t>[누계분]</t>
    <phoneticPr fontId="1" type="noConversion"/>
  </si>
  <si>
    <t>철캔</t>
    <phoneticPr fontId="1" type="noConversion"/>
  </si>
  <si>
    <t xml:space="preserve"> 군산시 재활용품 처리 및 판매 현황(2014년 2월)</t>
    <phoneticPr fontId="1" type="noConversion"/>
  </si>
  <si>
    <t xml:space="preserve"> 군산시 재활용품 처리 및 판매 현황(2014년 3월)</t>
    <phoneticPr fontId="1" type="noConversion"/>
  </si>
  <si>
    <t xml:space="preserve"> 군산시 재활용품 처리 및 판매 현황(2014년 4월)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</si>
</sst>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6"/>
      <color theme="1"/>
      <name val="굴림체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22"/>
      <color theme="1"/>
      <name val="휴먼엑스포"/>
      <family val="1"/>
      <charset val="129"/>
    </font>
    <font>
      <b/>
      <sz val="26"/>
      <color rgb="FF0070C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vertical="center" shrinkToFit="1"/>
    </xf>
    <xf numFmtId="176" fontId="2" fillId="4" borderId="7" xfId="0" applyNumberFormat="1" applyFont="1" applyFill="1" applyBorder="1" applyAlignment="1">
      <alignment horizontal="center" vertical="center" shrinkToFit="1"/>
    </xf>
    <xf numFmtId="176" fontId="2" fillId="4" borderId="4" xfId="0" applyNumberFormat="1" applyFont="1" applyFill="1" applyBorder="1" applyAlignment="1">
      <alignment horizontal="center" vertical="center" shrinkToFit="1"/>
    </xf>
    <xf numFmtId="176" fontId="3" fillId="4" borderId="8" xfId="0" applyNumberFormat="1" applyFont="1" applyFill="1" applyBorder="1" applyAlignment="1">
      <alignment horizontal="center" vertical="center" shrinkToFit="1"/>
    </xf>
    <xf numFmtId="176" fontId="3" fillId="4" borderId="5" xfId="0" applyNumberFormat="1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center" vertical="center" shrinkToFit="1"/>
    </xf>
    <xf numFmtId="176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EDFBA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I2" sqref="I2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114090</v>
      </c>
      <c r="O3" s="14"/>
      <c r="P3" s="11" t="s">
        <v>14</v>
      </c>
      <c r="Q3" s="12"/>
      <c r="R3" s="13">
        <f>B6+D6+F6+J6+L6+N6+P6+R6+I6+H6</f>
        <v>40502320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B11</f>
        <v>760</v>
      </c>
      <c r="C5" s="8"/>
      <c r="D5" s="7">
        <f t="shared" ref="D5" si="0">D11</f>
        <v>6660</v>
      </c>
      <c r="E5" s="8"/>
      <c r="F5" s="7">
        <f t="shared" ref="F5" si="1">F11</f>
        <v>4980</v>
      </c>
      <c r="G5" s="8"/>
      <c r="H5" s="7">
        <f t="shared" ref="H5" si="2">H11</f>
        <v>20480</v>
      </c>
      <c r="I5" s="8"/>
      <c r="J5" s="7">
        <f t="shared" ref="J5" si="3">J11</f>
        <v>25220</v>
      </c>
      <c r="K5" s="8"/>
      <c r="L5" s="7">
        <f t="shared" ref="L5" si="4">L11</f>
        <v>0</v>
      </c>
      <c r="M5" s="8"/>
      <c r="N5" s="7">
        <f t="shared" ref="N5" si="5">N11</f>
        <v>10880</v>
      </c>
      <c r="O5" s="8"/>
      <c r="P5" s="7">
        <f t="shared" ref="P5" si="6">P11</f>
        <v>39410</v>
      </c>
      <c r="Q5" s="8"/>
      <c r="R5" s="7">
        <f t="shared" ref="R5" si="7">R11</f>
        <v>5700</v>
      </c>
      <c r="S5" s="8"/>
    </row>
    <row r="6" spans="1:20" ht="42.6" customHeight="1" thickBot="1">
      <c r="A6" s="6" t="s">
        <v>11</v>
      </c>
      <c r="B6" s="9">
        <f t="shared" ref="B6" si="8">B12</f>
        <v>74480</v>
      </c>
      <c r="C6" s="10"/>
      <c r="D6" s="9">
        <f t="shared" ref="D6" si="9">D12</f>
        <v>5694300</v>
      </c>
      <c r="E6" s="10"/>
      <c r="F6" s="9">
        <f t="shared" ref="F6" si="10">F12</f>
        <v>6757860</v>
      </c>
      <c r="G6" s="10"/>
      <c r="H6" s="9">
        <f t="shared" ref="H6" si="11">H12</f>
        <v>1314980</v>
      </c>
      <c r="I6" s="10"/>
      <c r="J6" s="9">
        <f t="shared" ref="J6" si="12">J12</f>
        <v>580060</v>
      </c>
      <c r="K6" s="10"/>
      <c r="L6" s="9">
        <f t="shared" ref="L6" si="13">L12</f>
        <v>0</v>
      </c>
      <c r="M6" s="10"/>
      <c r="N6" s="9">
        <f t="shared" ref="N6" si="14">N12</f>
        <v>3122560</v>
      </c>
      <c r="O6" s="10"/>
      <c r="P6" s="9">
        <f t="shared" ref="P6" si="15">P12</f>
        <v>19823230</v>
      </c>
      <c r="Q6" s="10"/>
      <c r="R6" s="9">
        <f t="shared" ref="R6" si="16">R12</f>
        <v>3134850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114090</v>
      </c>
      <c r="O9" s="14"/>
      <c r="P9" s="11" t="s">
        <v>14</v>
      </c>
      <c r="Q9" s="12"/>
      <c r="R9" s="13">
        <f>B12+D12+F12+J12+L12+N12+P12+R12+I12+H12</f>
        <v>40502320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760</v>
      </c>
      <c r="C11" s="8"/>
      <c r="D11" s="7">
        <v>6660</v>
      </c>
      <c r="E11" s="8"/>
      <c r="F11" s="7">
        <v>4980</v>
      </c>
      <c r="G11" s="8"/>
      <c r="H11" s="7">
        <v>20480</v>
      </c>
      <c r="I11" s="8"/>
      <c r="J11" s="7">
        <v>25220</v>
      </c>
      <c r="K11" s="8"/>
      <c r="L11" s="7"/>
      <c r="M11" s="8"/>
      <c r="N11" s="7">
        <v>10880</v>
      </c>
      <c r="O11" s="8"/>
      <c r="P11" s="7">
        <v>39410</v>
      </c>
      <c r="Q11" s="8"/>
      <c r="R11" s="7">
        <v>5700</v>
      </c>
      <c r="S11" s="8"/>
    </row>
    <row r="12" spans="1:20" ht="42.6" customHeight="1" thickBot="1">
      <c r="A12" s="6" t="s">
        <v>11</v>
      </c>
      <c r="B12" s="9">
        <v>74480</v>
      </c>
      <c r="C12" s="10"/>
      <c r="D12" s="9">
        <v>5694300</v>
      </c>
      <c r="E12" s="10"/>
      <c r="F12" s="9">
        <v>6757860</v>
      </c>
      <c r="G12" s="10"/>
      <c r="H12" s="9">
        <v>1314980</v>
      </c>
      <c r="I12" s="10"/>
      <c r="J12" s="9">
        <v>580060</v>
      </c>
      <c r="K12" s="10"/>
      <c r="L12" s="9"/>
      <c r="M12" s="10"/>
      <c r="N12" s="9">
        <v>3122560</v>
      </c>
      <c r="O12" s="10"/>
      <c r="P12" s="9">
        <v>19823230</v>
      </c>
      <c r="Q12" s="10"/>
      <c r="R12" s="9">
        <v>3134850</v>
      </c>
      <c r="S12" s="10"/>
    </row>
  </sheetData>
  <mergeCells count="67">
    <mergeCell ref="A8:E8"/>
    <mergeCell ref="A9:B9"/>
    <mergeCell ref="L9:M9"/>
    <mergeCell ref="N9:O9"/>
    <mergeCell ref="B11:C11"/>
    <mergeCell ref="D11:E11"/>
    <mergeCell ref="F11:G11"/>
    <mergeCell ref="H11:I11"/>
    <mergeCell ref="J11:K11"/>
    <mergeCell ref="L11:M11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3:B3"/>
    <mergeCell ref="L3:M3"/>
    <mergeCell ref="N3:O3"/>
    <mergeCell ref="P3:Q3"/>
    <mergeCell ref="R3:S3"/>
    <mergeCell ref="A2:E2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N11:O11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J13" sqref="J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180730</v>
      </c>
      <c r="O3" s="14"/>
      <c r="P3" s="11" t="s">
        <v>14</v>
      </c>
      <c r="Q3" s="12"/>
      <c r="R3" s="13">
        <f>B6+D6+F6+J6+L6+N6+P6+R6+I6+H6</f>
        <v>56994980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'1월분'!B5:C5+'2월분'!B11:C11</f>
        <v>760</v>
      </c>
      <c r="C5" s="8"/>
      <c r="D5" s="7">
        <f>'1월분'!D5:E5+'2월분'!D11:E11</f>
        <v>14060</v>
      </c>
      <c r="E5" s="8"/>
      <c r="F5" s="7">
        <f>'1월분'!F5:G5+'2월분'!F11:G11</f>
        <v>4980</v>
      </c>
      <c r="G5" s="8"/>
      <c r="H5" s="7">
        <f>'1월분'!H5:I5+'2월분'!H11:I11</f>
        <v>34570</v>
      </c>
      <c r="I5" s="8"/>
      <c r="J5" s="7">
        <f>'1월분'!J5:K5+'2월분'!J11:K11</f>
        <v>50390</v>
      </c>
      <c r="K5" s="8"/>
      <c r="L5" s="7">
        <f>'1월분'!L5:M5+'2월분'!L11:M11</f>
        <v>8760</v>
      </c>
      <c r="M5" s="8"/>
      <c r="N5" s="7">
        <f>'1월분'!N5:O5+'2월분'!N11:O11</f>
        <v>10880</v>
      </c>
      <c r="O5" s="8"/>
      <c r="P5" s="7">
        <f>'1월분'!P5:Q5+'2월분'!P11:Q11</f>
        <v>47950</v>
      </c>
      <c r="Q5" s="8"/>
      <c r="R5" s="7">
        <f>'1월분'!R5:S5+'2월분'!R11:S11</f>
        <v>8380</v>
      </c>
      <c r="S5" s="8"/>
    </row>
    <row r="6" spans="1:20" ht="42.6" customHeight="1" thickBot="1">
      <c r="A6" s="6" t="s">
        <v>11</v>
      </c>
      <c r="B6" s="9">
        <f>'1월분'!B6:C6+'2월분'!B12:C12</f>
        <v>74480</v>
      </c>
      <c r="C6" s="10"/>
      <c r="D6" s="9">
        <f>'1월분'!D6:E6+'2월분'!D12:E12</f>
        <v>13952700</v>
      </c>
      <c r="E6" s="10"/>
      <c r="F6" s="9">
        <f>'1월분'!F6:G6+'2월분'!F12:G12</f>
        <v>6757860</v>
      </c>
      <c r="G6" s="10"/>
      <c r="H6" s="9">
        <f>'1월분'!H6:I6+'2월분'!H12:I12</f>
        <v>2230830</v>
      </c>
      <c r="I6" s="10"/>
      <c r="J6" s="9">
        <f>'1월분'!J6:K6+'2월분'!J12:K12</f>
        <v>1158970</v>
      </c>
      <c r="K6" s="10"/>
      <c r="L6" s="9">
        <f>'1월분'!L6:M6+'2월분'!L12:M12</f>
        <v>1007400</v>
      </c>
      <c r="M6" s="10"/>
      <c r="N6" s="9">
        <f>'1월분'!N6:O6+'2월분'!N12:O12</f>
        <v>3122560</v>
      </c>
      <c r="O6" s="10"/>
      <c r="P6" s="9">
        <f>'1월분'!P6:Q6+'2월분'!P12:Q12</f>
        <v>24118850</v>
      </c>
      <c r="Q6" s="10"/>
      <c r="R6" s="9">
        <f>'1월분'!R6:S6+'2월분'!R12:S12</f>
        <v>4571330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66640</v>
      </c>
      <c r="O9" s="14"/>
      <c r="P9" s="11" t="s">
        <v>14</v>
      </c>
      <c r="Q9" s="12"/>
      <c r="R9" s="13">
        <f>B12+D12+F12+J12+L12+N12+P12+R12+I12+H12</f>
        <v>16492660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7400</v>
      </c>
      <c r="E11" s="8"/>
      <c r="F11" s="7"/>
      <c r="G11" s="8"/>
      <c r="H11" s="7">
        <v>14090</v>
      </c>
      <c r="I11" s="8"/>
      <c r="J11" s="7">
        <v>25170</v>
      </c>
      <c r="K11" s="8"/>
      <c r="L11" s="7">
        <v>8760</v>
      </c>
      <c r="M11" s="8"/>
      <c r="N11" s="7"/>
      <c r="O11" s="8"/>
      <c r="P11" s="7">
        <v>8540</v>
      </c>
      <c r="Q11" s="8"/>
      <c r="R11" s="7">
        <v>2680</v>
      </c>
      <c r="S11" s="8"/>
    </row>
    <row r="12" spans="1:20" ht="42.6" customHeight="1" thickBot="1">
      <c r="A12" s="6" t="s">
        <v>11</v>
      </c>
      <c r="B12" s="9"/>
      <c r="C12" s="10"/>
      <c r="D12" s="9">
        <v>8258400</v>
      </c>
      <c r="E12" s="10"/>
      <c r="F12" s="9"/>
      <c r="G12" s="10"/>
      <c r="H12" s="9">
        <v>915850</v>
      </c>
      <c r="I12" s="10"/>
      <c r="J12" s="9">
        <v>578910</v>
      </c>
      <c r="K12" s="10"/>
      <c r="L12" s="9">
        <v>1007400</v>
      </c>
      <c r="M12" s="10"/>
      <c r="N12" s="9"/>
      <c r="O12" s="10"/>
      <c r="P12" s="9">
        <v>4295620</v>
      </c>
      <c r="Q12" s="10"/>
      <c r="R12" s="9">
        <v>1436480</v>
      </c>
      <c r="S12" s="10"/>
    </row>
  </sheetData>
  <mergeCells count="67">
    <mergeCell ref="A1:S1"/>
    <mergeCell ref="A2:E2"/>
    <mergeCell ref="A3:B3"/>
    <mergeCell ref="L3:M3"/>
    <mergeCell ref="N3:O3"/>
    <mergeCell ref="P3:Q3"/>
    <mergeCell ref="R3:S3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8:E8"/>
    <mergeCell ref="A9:B9"/>
    <mergeCell ref="L9:M9"/>
    <mergeCell ref="N9:O9"/>
    <mergeCell ref="P9:Q9"/>
    <mergeCell ref="R9:S9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2"/>
  <sheetViews>
    <sheetView showWhiteSpace="0" view="pageLayout" workbookViewId="0">
      <selection activeCell="R13" sqref="R13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256490</v>
      </c>
      <c r="O3" s="14"/>
      <c r="P3" s="11" t="s">
        <v>14</v>
      </c>
      <c r="Q3" s="12"/>
      <c r="R3" s="13">
        <f>B6+D6+F6+J6+L6+N6+P6+R6+I6+H6</f>
        <v>75623220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'2월분'!B5:C5+'3월분'!B11:C11</f>
        <v>760</v>
      </c>
      <c r="C5" s="8"/>
      <c r="D5" s="7">
        <f>'2월분'!D5:E5+'3월분'!D11:E11</f>
        <v>22810</v>
      </c>
      <c r="E5" s="8"/>
      <c r="F5" s="7">
        <f>'2월분'!F5:G5+'3월분'!F11:G11</f>
        <v>4980</v>
      </c>
      <c r="G5" s="8"/>
      <c r="H5" s="7">
        <f>'2월분'!H5:I5+'3월분'!H11:I11</f>
        <v>60900</v>
      </c>
      <c r="I5" s="8"/>
      <c r="J5" s="7">
        <f>'2월분'!J5:K5+'3월분'!J11:K11</f>
        <v>75450</v>
      </c>
      <c r="K5" s="8"/>
      <c r="L5" s="7">
        <f>'2월분'!L5:M5+'3월분'!L11:M11</f>
        <v>8760</v>
      </c>
      <c r="M5" s="8"/>
      <c r="N5" s="7">
        <f>'2월분'!N5:O5+'3월분'!N11:O11</f>
        <v>17080</v>
      </c>
      <c r="O5" s="8"/>
      <c r="P5" s="7">
        <f>'2월분'!P5:Q5+'3월분'!P11:Q11</f>
        <v>55620</v>
      </c>
      <c r="Q5" s="8"/>
      <c r="R5" s="7">
        <f>'2월분'!R5:S5+'3월분'!R11:S11</f>
        <v>10130</v>
      </c>
      <c r="S5" s="8"/>
    </row>
    <row r="6" spans="1:20" ht="42.6" customHeight="1" thickBot="1">
      <c r="A6" s="6" t="s">
        <v>11</v>
      </c>
      <c r="B6" s="9">
        <f>'2월분'!B6:C6+'3월분'!B12:C12</f>
        <v>74480</v>
      </c>
      <c r="C6" s="10"/>
      <c r="D6" s="9">
        <f>'2월분'!D6:E6+'3월분'!D12:E12</f>
        <v>23717700</v>
      </c>
      <c r="E6" s="10"/>
      <c r="F6" s="9">
        <f>'2월분'!F6:G6+'3월분'!F12:G12</f>
        <v>6757860</v>
      </c>
      <c r="G6" s="10"/>
      <c r="H6" s="9">
        <f>'2월분'!H6:I6+'3월분'!H12:I12</f>
        <v>3942280</v>
      </c>
      <c r="I6" s="10"/>
      <c r="J6" s="9">
        <f>'2월분'!J6:K6+'3월분'!J12:K12</f>
        <v>1735350</v>
      </c>
      <c r="K6" s="10"/>
      <c r="L6" s="9">
        <f>'2월분'!L6:M6+'3월분'!L12:M12</f>
        <v>1007400</v>
      </c>
      <c r="M6" s="10"/>
      <c r="N6" s="9">
        <f>'2월분'!N6:O6+'3월분'!N12:O12</f>
        <v>4901960</v>
      </c>
      <c r="O6" s="10"/>
      <c r="P6" s="9">
        <f>'2월분'!P6:Q6+'3월분'!P12:Q12</f>
        <v>27976860</v>
      </c>
      <c r="Q6" s="10"/>
      <c r="R6" s="9">
        <f>'2월분'!R6:S6+'3월분'!R12:S12</f>
        <v>5509330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75760</v>
      </c>
      <c r="O9" s="14"/>
      <c r="P9" s="11" t="s">
        <v>14</v>
      </c>
      <c r="Q9" s="12"/>
      <c r="R9" s="13">
        <f>B12+D12+F12+J12+L12+N12+P12+R12+I12+H12</f>
        <v>18628240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/>
      <c r="C11" s="8"/>
      <c r="D11" s="7">
        <v>8750</v>
      </c>
      <c r="E11" s="8"/>
      <c r="F11" s="7"/>
      <c r="G11" s="8"/>
      <c r="H11" s="7">
        <v>26330</v>
      </c>
      <c r="I11" s="8"/>
      <c r="J11" s="7">
        <v>25060</v>
      </c>
      <c r="K11" s="8"/>
      <c r="L11" s="7"/>
      <c r="M11" s="8"/>
      <c r="N11" s="7">
        <v>6200</v>
      </c>
      <c r="O11" s="8"/>
      <c r="P11" s="7">
        <v>7670</v>
      </c>
      <c r="Q11" s="8"/>
      <c r="R11" s="7">
        <v>1750</v>
      </c>
      <c r="S11" s="8"/>
    </row>
    <row r="12" spans="1:20" ht="42.6" customHeight="1" thickBot="1">
      <c r="A12" s="6" t="s">
        <v>11</v>
      </c>
      <c r="B12" s="9"/>
      <c r="C12" s="10"/>
      <c r="D12" s="9">
        <v>9765000</v>
      </c>
      <c r="E12" s="10"/>
      <c r="F12" s="9"/>
      <c r="G12" s="10"/>
      <c r="H12" s="9">
        <v>1711450</v>
      </c>
      <c r="I12" s="10"/>
      <c r="J12" s="9">
        <v>576380</v>
      </c>
      <c r="K12" s="10"/>
      <c r="L12" s="9"/>
      <c r="M12" s="10"/>
      <c r="N12" s="9">
        <v>1779400</v>
      </c>
      <c r="O12" s="10"/>
      <c r="P12" s="9">
        <v>3858010</v>
      </c>
      <c r="Q12" s="10"/>
      <c r="R12" s="9">
        <v>938000</v>
      </c>
      <c r="S12" s="10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2"/>
  <sheetViews>
    <sheetView tabSelected="1" showWhiteSpace="0" view="pageLayout" workbookViewId="0">
      <selection activeCell="V6" sqref="V6"/>
    </sheetView>
  </sheetViews>
  <sheetFormatPr defaultRowHeight="16.5"/>
  <cols>
    <col min="1" max="1" width="8.5" customWidth="1"/>
    <col min="2" max="2" width="4.375" customWidth="1"/>
    <col min="3" max="3" width="7.125" customWidth="1"/>
    <col min="4" max="4" width="4.5" customWidth="1"/>
    <col min="5" max="5" width="8.5" customWidth="1"/>
    <col min="6" max="6" width="4.625" customWidth="1"/>
    <col min="7" max="7" width="7.25" customWidth="1"/>
    <col min="8" max="8" width="5" customWidth="1"/>
    <col min="9" max="9" width="9.625" customWidth="1"/>
    <col min="10" max="10" width="6.375" customWidth="1"/>
    <col min="11" max="11" width="8.25" customWidth="1"/>
    <col min="12" max="12" width="2.5" customWidth="1"/>
    <col min="13" max="13" width="7.75" customWidth="1"/>
    <col min="14" max="14" width="4.5" customWidth="1"/>
    <col min="15" max="15" width="9.625" customWidth="1"/>
    <col min="16" max="16" width="4.625" customWidth="1"/>
    <col min="17" max="17" width="10.25" bestFit="1" customWidth="1"/>
    <col min="18" max="18" width="6.75" customWidth="1"/>
    <col min="19" max="19" width="10.125" customWidth="1"/>
  </cols>
  <sheetData>
    <row r="1" spans="1:20" ht="54.75" customHeight="1">
      <c r="A1" s="18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0" ht="40.5" customHeight="1" thickBot="1">
      <c r="A2" s="21" t="s">
        <v>16</v>
      </c>
      <c r="B2" s="21"/>
      <c r="C2" s="21"/>
      <c r="D2" s="21"/>
      <c r="E2" s="2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0" ht="25.5" customHeight="1" thickBot="1">
      <c r="A3" s="19" t="s">
        <v>7</v>
      </c>
      <c r="B3" s="19"/>
      <c r="C3" s="3"/>
      <c r="D3" s="3"/>
      <c r="E3" s="3"/>
      <c r="F3" s="3"/>
      <c r="G3" s="3"/>
      <c r="H3" s="3"/>
      <c r="I3" s="3"/>
      <c r="J3" s="3"/>
      <c r="K3" s="3"/>
      <c r="L3" s="20" t="s">
        <v>13</v>
      </c>
      <c r="M3" s="12"/>
      <c r="N3" s="13">
        <f>B5+D5+F5+J5+L5+N5+P5+R5+H5</f>
        <v>359110</v>
      </c>
      <c r="O3" s="14"/>
      <c r="P3" s="11" t="s">
        <v>14</v>
      </c>
      <c r="Q3" s="12"/>
      <c r="R3" s="13">
        <f>B6+D6+F6+J6+L6+N6+P6+R6+I6+H6</f>
        <v>99433400</v>
      </c>
      <c r="S3" s="14"/>
      <c r="T3" s="1"/>
    </row>
    <row r="4" spans="1:20" ht="42.6" customHeight="1">
      <c r="A4" s="2" t="s">
        <v>0</v>
      </c>
      <c r="B4" s="15" t="s">
        <v>6</v>
      </c>
      <c r="C4" s="16"/>
      <c r="D4" s="15" t="s">
        <v>1</v>
      </c>
      <c r="E4" s="16"/>
      <c r="F4" s="15" t="s">
        <v>5</v>
      </c>
      <c r="G4" s="16"/>
      <c r="H4" s="15" t="s">
        <v>8</v>
      </c>
      <c r="I4" s="16"/>
      <c r="J4" s="15" t="s">
        <v>9</v>
      </c>
      <c r="K4" s="16"/>
      <c r="L4" s="15" t="s">
        <v>2</v>
      </c>
      <c r="M4" s="16"/>
      <c r="N4" s="15" t="s">
        <v>17</v>
      </c>
      <c r="O4" s="16"/>
      <c r="P4" s="15" t="s">
        <v>4</v>
      </c>
      <c r="Q4" s="16"/>
      <c r="R4" s="15" t="s">
        <v>3</v>
      </c>
      <c r="S4" s="17"/>
    </row>
    <row r="5" spans="1:20" ht="42.6" customHeight="1">
      <c r="A5" s="5" t="s">
        <v>10</v>
      </c>
      <c r="B5" s="7">
        <f>'3월분'!B5:C5+'4월분'!B11:C11</f>
        <v>8420</v>
      </c>
      <c r="C5" s="8"/>
      <c r="D5" s="7">
        <f>'3월분'!D5:E5+'4월분'!D11:E11</f>
        <v>33970</v>
      </c>
      <c r="E5" s="8"/>
      <c r="F5" s="7">
        <f>'3월분'!F5:G5+'4월분'!F11:G11</f>
        <v>4980</v>
      </c>
      <c r="G5" s="8"/>
      <c r="H5" s="7">
        <f>'3월분'!H5:I5+'4월분'!H11:I11</f>
        <v>74070</v>
      </c>
      <c r="I5" s="8"/>
      <c r="J5" s="7">
        <f>'3월분'!J5:K5+'4월분'!J11:K11</f>
        <v>114720</v>
      </c>
      <c r="K5" s="8"/>
      <c r="L5" s="7">
        <f>'3월분'!L5:M5+'4월분'!L11:M11</f>
        <v>25740</v>
      </c>
      <c r="M5" s="8"/>
      <c r="N5" s="7">
        <f>'3월분'!N5:O5+'4월분'!N11:O11</f>
        <v>17080</v>
      </c>
      <c r="O5" s="8"/>
      <c r="P5" s="7">
        <f>'3월분'!P5:Q5+'4월분'!P11:Q11</f>
        <v>65220</v>
      </c>
      <c r="Q5" s="8"/>
      <c r="R5" s="7">
        <f>'3월분'!R5:S5+'4월분'!R11:S11</f>
        <v>14910</v>
      </c>
      <c r="S5" s="8"/>
    </row>
    <row r="6" spans="1:20" ht="42.6" customHeight="1" thickBot="1">
      <c r="A6" s="6" t="s">
        <v>11</v>
      </c>
      <c r="B6" s="9">
        <f>'3월분'!B6:C6+'4월분'!B12:C12</f>
        <v>327260</v>
      </c>
      <c r="C6" s="10"/>
      <c r="D6" s="9">
        <f>'3월분'!D6:E6+'4월분'!D12:E12</f>
        <v>36172260</v>
      </c>
      <c r="E6" s="10"/>
      <c r="F6" s="9">
        <f>'3월분'!F6:G6+'4월분'!F12:G12</f>
        <v>6757860</v>
      </c>
      <c r="G6" s="10"/>
      <c r="H6" s="9">
        <f>'3월분'!H6:I6+'4월분'!H12:I12</f>
        <v>4798330</v>
      </c>
      <c r="I6" s="10"/>
      <c r="J6" s="9">
        <f>'3월분'!J6:K6+'4월분'!J12:K12</f>
        <v>2638560</v>
      </c>
      <c r="K6" s="10"/>
      <c r="L6" s="9">
        <f>'3월분'!L6:M6+'4월분'!L12:M12</f>
        <v>2960100</v>
      </c>
      <c r="M6" s="10"/>
      <c r="N6" s="9">
        <f>'3월분'!N6:O6+'4월분'!N12:O12</f>
        <v>4901960</v>
      </c>
      <c r="O6" s="10"/>
      <c r="P6" s="9">
        <f>'3월분'!P6:Q6+'4월분'!P12:Q12</f>
        <v>32805660</v>
      </c>
      <c r="Q6" s="10"/>
      <c r="R6" s="9">
        <f>'3월분'!R6:S6+'4월분'!R12:S12</f>
        <v>8071410</v>
      </c>
      <c r="S6" s="10"/>
    </row>
    <row r="7" spans="1:20" ht="22.5" customHeight="1"/>
    <row r="8" spans="1:20" ht="40.5" customHeight="1" thickBot="1">
      <c r="A8" s="21" t="s">
        <v>15</v>
      </c>
      <c r="B8" s="21"/>
      <c r="C8" s="21"/>
      <c r="D8" s="21"/>
      <c r="E8" s="2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20" ht="25.5" customHeight="1" thickBot="1">
      <c r="A9" s="19" t="s">
        <v>7</v>
      </c>
      <c r="B9" s="19"/>
      <c r="C9" s="3"/>
      <c r="D9" s="3"/>
      <c r="E9" s="3"/>
      <c r="F9" s="3"/>
      <c r="G9" s="3"/>
      <c r="H9" s="3"/>
      <c r="I9" s="3"/>
      <c r="J9" s="3"/>
      <c r="K9" s="3"/>
      <c r="L9" s="20" t="s">
        <v>13</v>
      </c>
      <c r="M9" s="12"/>
      <c r="N9" s="13">
        <f>B11+D11+F11+J11+L11+N11+P11+R11+H11</f>
        <v>102620</v>
      </c>
      <c r="O9" s="14"/>
      <c r="P9" s="11" t="s">
        <v>14</v>
      </c>
      <c r="Q9" s="12"/>
      <c r="R9" s="13">
        <f>B12+D12+F12+J12+L12+N12+P12+R12+I12+H12</f>
        <v>23810180</v>
      </c>
      <c r="S9" s="14"/>
      <c r="T9" s="1"/>
    </row>
    <row r="10" spans="1:20" ht="42.6" customHeight="1">
      <c r="A10" s="2" t="s">
        <v>0</v>
      </c>
      <c r="B10" s="15" t="s">
        <v>6</v>
      </c>
      <c r="C10" s="16"/>
      <c r="D10" s="15" t="s">
        <v>1</v>
      </c>
      <c r="E10" s="16"/>
      <c r="F10" s="15" t="s">
        <v>5</v>
      </c>
      <c r="G10" s="16"/>
      <c r="H10" s="15" t="s">
        <v>8</v>
      </c>
      <c r="I10" s="16"/>
      <c r="J10" s="15" t="s">
        <v>9</v>
      </c>
      <c r="K10" s="16"/>
      <c r="L10" s="15" t="s">
        <v>2</v>
      </c>
      <c r="M10" s="16"/>
      <c r="N10" s="15" t="s">
        <v>17</v>
      </c>
      <c r="O10" s="16"/>
      <c r="P10" s="15" t="s">
        <v>4</v>
      </c>
      <c r="Q10" s="16"/>
      <c r="R10" s="15" t="s">
        <v>3</v>
      </c>
      <c r="S10" s="17"/>
    </row>
    <row r="11" spans="1:20" ht="42.6" customHeight="1">
      <c r="A11" s="5" t="s">
        <v>10</v>
      </c>
      <c r="B11" s="7">
        <v>7660</v>
      </c>
      <c r="C11" s="8"/>
      <c r="D11" s="7">
        <v>11160</v>
      </c>
      <c r="E11" s="8"/>
      <c r="F11" s="7"/>
      <c r="G11" s="8"/>
      <c r="H11" s="7">
        <v>13170</v>
      </c>
      <c r="I11" s="8"/>
      <c r="J11" s="7">
        <v>39270</v>
      </c>
      <c r="K11" s="8"/>
      <c r="L11" s="7">
        <v>16980</v>
      </c>
      <c r="M11" s="8"/>
      <c r="N11" s="7"/>
      <c r="O11" s="8"/>
      <c r="P11" s="7">
        <v>9600</v>
      </c>
      <c r="Q11" s="8"/>
      <c r="R11" s="7">
        <v>4780</v>
      </c>
      <c r="S11" s="8"/>
    </row>
    <row r="12" spans="1:20" ht="42.6" customHeight="1" thickBot="1">
      <c r="A12" s="6" t="s">
        <v>11</v>
      </c>
      <c r="B12" s="9">
        <v>252780</v>
      </c>
      <c r="C12" s="10"/>
      <c r="D12" s="9">
        <v>12454560</v>
      </c>
      <c r="E12" s="10"/>
      <c r="F12" s="9"/>
      <c r="G12" s="10"/>
      <c r="H12" s="9">
        <v>856050</v>
      </c>
      <c r="I12" s="10"/>
      <c r="J12" s="9">
        <v>903210</v>
      </c>
      <c r="K12" s="10"/>
      <c r="L12" s="9">
        <v>1952700</v>
      </c>
      <c r="M12" s="10"/>
      <c r="N12" s="9"/>
      <c r="O12" s="10"/>
      <c r="P12" s="9">
        <v>4828800</v>
      </c>
      <c r="Q12" s="10"/>
      <c r="R12" s="9">
        <v>2562080</v>
      </c>
      <c r="S12" s="10"/>
    </row>
  </sheetData>
  <mergeCells count="67">
    <mergeCell ref="R12:S12"/>
    <mergeCell ref="P11:Q11"/>
    <mergeCell ref="R11:S11"/>
    <mergeCell ref="B12:C12"/>
    <mergeCell ref="D12:E12"/>
    <mergeCell ref="F12:G12"/>
    <mergeCell ref="H12:I12"/>
    <mergeCell ref="J12:K12"/>
    <mergeCell ref="L12:M12"/>
    <mergeCell ref="N12:O12"/>
    <mergeCell ref="P12:Q12"/>
    <mergeCell ref="N10:O10"/>
    <mergeCell ref="P10:Q10"/>
    <mergeCell ref="R10:S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R6:S6"/>
    <mergeCell ref="A8:E8"/>
    <mergeCell ref="A9:B9"/>
    <mergeCell ref="L9:M9"/>
    <mergeCell ref="N9:O9"/>
    <mergeCell ref="P9:Q9"/>
    <mergeCell ref="R9:S9"/>
    <mergeCell ref="P5:Q5"/>
    <mergeCell ref="R5:S5"/>
    <mergeCell ref="B6:C6"/>
    <mergeCell ref="D6:E6"/>
    <mergeCell ref="F6:G6"/>
    <mergeCell ref="H6:I6"/>
    <mergeCell ref="J6:K6"/>
    <mergeCell ref="L6:M6"/>
    <mergeCell ref="N6:O6"/>
    <mergeCell ref="P6:Q6"/>
    <mergeCell ref="N4:O4"/>
    <mergeCell ref="P4:Q4"/>
    <mergeCell ref="R4:S4"/>
    <mergeCell ref="B5:C5"/>
    <mergeCell ref="D5:E5"/>
    <mergeCell ref="F5:G5"/>
    <mergeCell ref="H5:I5"/>
    <mergeCell ref="J5:K5"/>
    <mergeCell ref="L5:M5"/>
    <mergeCell ref="N5:O5"/>
    <mergeCell ref="B4:C4"/>
    <mergeCell ref="D4:E4"/>
    <mergeCell ref="F4:G4"/>
    <mergeCell ref="H4:I4"/>
    <mergeCell ref="J4:K4"/>
    <mergeCell ref="L4:M4"/>
    <mergeCell ref="A1:S1"/>
    <mergeCell ref="A2:E2"/>
    <mergeCell ref="A3:B3"/>
    <mergeCell ref="L3:M3"/>
    <mergeCell ref="N3:O3"/>
    <mergeCell ref="P3:Q3"/>
    <mergeCell ref="R3:S3"/>
  </mergeCells>
  <phoneticPr fontId="1" type="noConversion"/>
  <pageMargins left="0.27559055118110237" right="0.19685039370078741" top="0.78740157480314965" bottom="0.39370078740157483" header="0.27559055118110237" footer="0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8" sqref="M1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1월분</vt:lpstr>
      <vt:lpstr>2월분</vt:lpstr>
      <vt:lpstr>3월분</vt:lpstr>
      <vt:lpstr>4월분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JANGOK22</dc:creator>
  <cp:lastModifiedBy>mine</cp:lastModifiedBy>
  <cp:lastPrinted>2012-01-20T08:39:46Z</cp:lastPrinted>
  <dcterms:created xsi:type="dcterms:W3CDTF">2011-12-14T07:37:22Z</dcterms:created>
  <dcterms:modified xsi:type="dcterms:W3CDTF">2014-05-12T04:09:37Z</dcterms:modified>
</cp:coreProperties>
</file>